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5 класс" sheetId="9" r:id="rId1"/>
    <sheet name="6 класс" sheetId="2" r:id="rId2"/>
    <sheet name="7 класс" sheetId="4" r:id="rId3"/>
    <sheet name="8 класс" sheetId="5" r:id="rId4"/>
    <sheet name="9 класс" sheetId="6" r:id="rId5"/>
    <sheet name="10 класс" sheetId="7" r:id="rId6"/>
    <sheet name="11 класс" sheetId="8" r:id="rId7"/>
  </sheets>
  <definedNames>
    <definedName name="_xlnm._FilterDatabase" localSheetId="5" hidden="1">'10 класс'!$A$18:$N$20</definedName>
    <definedName name="_xlnm._FilterDatabase" localSheetId="6" hidden="1">'11 класс'!$A$18:$N$20</definedName>
    <definedName name="_xlnm._FilterDatabase" localSheetId="0" hidden="1">'5 класс'!$A$18:$N$20</definedName>
    <definedName name="_xlnm._FilterDatabase" localSheetId="1" hidden="1">'6 класс'!$A$18:$N$20</definedName>
    <definedName name="_xlnm._FilterDatabase" localSheetId="2" hidden="1">'7 класс'!$A$18:$N$20</definedName>
    <definedName name="_xlnm._FilterDatabase" localSheetId="3" hidden="1">'8 класс'!$A$18:$N$20</definedName>
    <definedName name="_xlnm._FilterDatabase" localSheetId="4"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Z21" i="8"/>
  <c r="AA21" i="8"/>
  <c r="AB21" i="8"/>
  <c r="AC21" i="8"/>
  <c r="AD21" i="8"/>
  <c r="AE21" i="8"/>
  <c r="AF21" i="8"/>
  <c r="AG21" i="8"/>
  <c r="AH21" i="8"/>
  <c r="AI21" i="8" s="1"/>
  <c r="AJ21" i="8" s="1"/>
  <c r="Z22" i="8"/>
  <c r="AA22" i="8"/>
  <c r="AB22" i="8"/>
  <c r="AC22" i="8"/>
  <c r="AD22" i="8"/>
  <c r="AE22" i="8"/>
  <c r="AF22" i="8"/>
  <c r="AG22" i="8"/>
  <c r="AH22" i="8"/>
  <c r="Z23" i="8"/>
  <c r="AA23" i="8"/>
  <c r="AB23" i="8"/>
  <c r="AC23" i="8"/>
  <c r="AD23" i="8"/>
  <c r="AE23" i="8"/>
  <c r="AF23" i="8"/>
  <c r="AG23" i="8"/>
  <c r="AH23" i="8"/>
  <c r="Z24" i="8"/>
  <c r="AA24" i="8"/>
  <c r="AB24" i="8"/>
  <c r="AC24" i="8"/>
  <c r="AD24" i="8"/>
  <c r="AE24" i="8"/>
  <c r="AF24" i="8"/>
  <c r="AG24" i="8"/>
  <c r="AH24" i="8"/>
  <c r="Z25" i="8"/>
  <c r="AA25" i="8"/>
  <c r="AB25" i="8"/>
  <c r="AC25" i="8"/>
  <c r="AD25" i="8"/>
  <c r="AE25" i="8"/>
  <c r="AF25" i="8"/>
  <c r="AG25" i="8"/>
  <c r="AH25" i="8"/>
  <c r="AI33" i="8" s="1"/>
  <c r="AJ33" i="8" s="1"/>
  <c r="Z26" i="8"/>
  <c r="AA26" i="8"/>
  <c r="AB26" i="8"/>
  <c r="AC26" i="8"/>
  <c r="AD26" i="8"/>
  <c r="AE26" i="8"/>
  <c r="AF26" i="8"/>
  <c r="AG26" i="8"/>
  <c r="AH26" i="8"/>
  <c r="Z27" i="8"/>
  <c r="AA27" i="8"/>
  <c r="AB27" i="8"/>
  <c r="AC27" i="8"/>
  <c r="AD27" i="8"/>
  <c r="AE27" i="8"/>
  <c r="AF27" i="8"/>
  <c r="AG27" i="8"/>
  <c r="AH27" i="8"/>
  <c r="Z28" i="8"/>
  <c r="AA28" i="8"/>
  <c r="AB28" i="8"/>
  <c r="AC28" i="8"/>
  <c r="AD28" i="8"/>
  <c r="AE28" i="8"/>
  <c r="AF28" i="8"/>
  <c r="AG28" i="8"/>
  <c r="AH28" i="8"/>
  <c r="Z29" i="8"/>
  <c r="AA29" i="8"/>
  <c r="AB29" i="8"/>
  <c r="AC29" i="8"/>
  <c r="AD29" i="8"/>
  <c r="AE29" i="8"/>
  <c r="AF29" i="8"/>
  <c r="AG29" i="8"/>
  <c r="AH29" i="8"/>
  <c r="AI37" i="8" s="1"/>
  <c r="AJ37" i="8" s="1"/>
  <c r="Z30" i="8"/>
  <c r="AA30" i="8"/>
  <c r="AB30" i="8"/>
  <c r="AC30" i="8"/>
  <c r="AD30" i="8"/>
  <c r="AE30" i="8"/>
  <c r="AF30" i="8"/>
  <c r="AG30" i="8"/>
  <c r="AH30" i="8"/>
  <c r="Z31" i="8"/>
  <c r="AA31" i="8"/>
  <c r="AB31" i="8"/>
  <c r="AC31" i="8"/>
  <c r="AD31" i="8"/>
  <c r="AE31" i="8"/>
  <c r="AF31" i="8"/>
  <c r="AG31" i="8"/>
  <c r="AH31" i="8"/>
  <c r="Z32" i="8"/>
  <c r="AA32" i="8"/>
  <c r="AB32" i="8"/>
  <c r="AC32" i="8"/>
  <c r="AD32" i="8"/>
  <c r="AE32" i="8"/>
  <c r="AF32" i="8"/>
  <c r="AG32" i="8"/>
  <c r="AH32" i="8"/>
  <c r="Z33" i="8"/>
  <c r="AA33" i="8"/>
  <c r="AB33" i="8"/>
  <c r="AC33" i="8"/>
  <c r="AD33" i="8"/>
  <c r="AE33" i="8"/>
  <c r="AF33" i="8"/>
  <c r="AG33" i="8"/>
  <c r="AH33" i="8"/>
  <c r="AI45" i="8" s="1"/>
  <c r="AJ45" i="8" s="1"/>
  <c r="Z34" i="8"/>
  <c r="AA34" i="8"/>
  <c r="AB34" i="8"/>
  <c r="AC34" i="8"/>
  <c r="AD34" i="8"/>
  <c r="AE34" i="8"/>
  <c r="AF34" i="8"/>
  <c r="AG34" i="8"/>
  <c r="AH34" i="8"/>
  <c r="Z35" i="8"/>
  <c r="AA35" i="8"/>
  <c r="AB35" i="8"/>
  <c r="AC35" i="8"/>
  <c r="AD35" i="8"/>
  <c r="AE35" i="8"/>
  <c r="AF35" i="8"/>
  <c r="AG35" i="8"/>
  <c r="AH35" i="8"/>
  <c r="Z36" i="8"/>
  <c r="AA36" i="8"/>
  <c r="AB36" i="8"/>
  <c r="AC36" i="8"/>
  <c r="AD36" i="8"/>
  <c r="AE36" i="8"/>
  <c r="AF36" i="8"/>
  <c r="AG36" i="8"/>
  <c r="AH36" i="8"/>
  <c r="Z37" i="8"/>
  <c r="AA37" i="8"/>
  <c r="AB37" i="8"/>
  <c r="AC37" i="8"/>
  <c r="AD37" i="8"/>
  <c r="AE37" i="8"/>
  <c r="AF37" i="8"/>
  <c r="AG37" i="8"/>
  <c r="AH37" i="8"/>
  <c r="AI49" i="8" s="1"/>
  <c r="AJ49" i="8" s="1"/>
  <c r="Z38" i="8"/>
  <c r="AA38" i="8"/>
  <c r="AB38" i="8"/>
  <c r="AC38" i="8"/>
  <c r="AD38" i="8"/>
  <c r="AE38" i="8"/>
  <c r="AF38" i="8"/>
  <c r="AG38" i="8"/>
  <c r="AH38" i="8"/>
  <c r="Z39" i="8"/>
  <c r="AA39" i="8"/>
  <c r="AB39" i="8"/>
  <c r="AC39" i="8"/>
  <c r="AD39" i="8"/>
  <c r="AE39" i="8"/>
  <c r="AF39" i="8"/>
  <c r="AG39" i="8"/>
  <c r="AH39" i="8"/>
  <c r="Z40" i="8"/>
  <c r="AA40" i="8"/>
  <c r="AB40" i="8"/>
  <c r="AC40" i="8"/>
  <c r="AD40" i="8"/>
  <c r="AE40" i="8"/>
  <c r="AF40" i="8"/>
  <c r="AG40" i="8"/>
  <c r="AH40" i="8"/>
  <c r="Z41" i="8"/>
  <c r="AA41" i="8"/>
  <c r="AB41" i="8"/>
  <c r="AC41" i="8"/>
  <c r="AD41" i="8"/>
  <c r="AE41" i="8"/>
  <c r="AF41" i="8"/>
  <c r="AG41" i="8"/>
  <c r="AH41" i="8"/>
  <c r="AI40" i="8" s="1"/>
  <c r="AJ40" i="8" s="1"/>
  <c r="Z42" i="8"/>
  <c r="AA42" i="8"/>
  <c r="AB42" i="8"/>
  <c r="AC42" i="8"/>
  <c r="AD42" i="8"/>
  <c r="AE42" i="8"/>
  <c r="AF42" i="8"/>
  <c r="AG42" i="8"/>
  <c r="AH42" i="8"/>
  <c r="Z43" i="8"/>
  <c r="AA43" i="8"/>
  <c r="AB43" i="8"/>
  <c r="AC43" i="8"/>
  <c r="AD43" i="8"/>
  <c r="AE43" i="8"/>
  <c r="AF43" i="8"/>
  <c r="AG43" i="8"/>
  <c r="AH43" i="8"/>
  <c r="Z44" i="8"/>
  <c r="AA44" i="8"/>
  <c r="AB44" i="8"/>
  <c r="AC44" i="8"/>
  <c r="AD44" i="8"/>
  <c r="AE44" i="8"/>
  <c r="AF44" i="8"/>
  <c r="AG44" i="8"/>
  <c r="AH44" i="8"/>
  <c r="Z45" i="8"/>
  <c r="AA45" i="8"/>
  <c r="AB45" i="8"/>
  <c r="AC45" i="8"/>
  <c r="AD45" i="8"/>
  <c r="AE45" i="8"/>
  <c r="AF45" i="8"/>
  <c r="AG45" i="8"/>
  <c r="AH45" i="8"/>
  <c r="AI44" i="8" s="1"/>
  <c r="AJ44" i="8" s="1"/>
  <c r="Z46" i="8"/>
  <c r="AA46" i="8"/>
  <c r="AB46" i="8"/>
  <c r="AC46" i="8"/>
  <c r="AD46" i="8"/>
  <c r="AE46" i="8"/>
  <c r="AF46" i="8"/>
  <c r="AG46" i="8"/>
  <c r="AH46" i="8"/>
  <c r="Z47" i="8"/>
  <c r="AA47" i="8"/>
  <c r="AB47" i="8"/>
  <c r="AC47" i="8"/>
  <c r="AD47" i="8"/>
  <c r="AE47" i="8"/>
  <c r="AF47" i="8"/>
  <c r="AG47" i="8"/>
  <c r="AH47" i="8"/>
  <c r="Z48" i="8"/>
  <c r="AA48" i="8"/>
  <c r="AB48" i="8"/>
  <c r="AC48" i="8"/>
  <c r="AD48" i="8"/>
  <c r="AE48" i="8"/>
  <c r="AF48" i="8"/>
  <c r="AG48" i="8"/>
  <c r="AH48" i="8"/>
  <c r="Z49" i="8"/>
  <c r="AA49" i="8"/>
  <c r="AB49" i="8"/>
  <c r="AC49" i="8"/>
  <c r="AD49" i="8"/>
  <c r="AE49" i="8"/>
  <c r="AF49" i="8"/>
  <c r="AG49" i="8"/>
  <c r="AH49" i="8"/>
  <c r="AI48" i="8" s="1"/>
  <c r="AJ48" i="8" s="1"/>
  <c r="Z50" i="8"/>
  <c r="AA50" i="8"/>
  <c r="AB50" i="8"/>
  <c r="AC50" i="8"/>
  <c r="AD50" i="8"/>
  <c r="AE50" i="8"/>
  <c r="AF50" i="8"/>
  <c r="AG50" i="8"/>
  <c r="AH50" i="8"/>
  <c r="Z51" i="8"/>
  <c r="AA51" i="8"/>
  <c r="AB51" i="8"/>
  <c r="AC51" i="8"/>
  <c r="AD51" i="8"/>
  <c r="AE51" i="8"/>
  <c r="AF51" i="8"/>
  <c r="AG51" i="8"/>
  <c r="AH51" i="8"/>
  <c r="Z52" i="8"/>
  <c r="AA52" i="8"/>
  <c r="AB52" i="8"/>
  <c r="AC52" i="8"/>
  <c r="AD52" i="8"/>
  <c r="AE52" i="8"/>
  <c r="AF52" i="8"/>
  <c r="AG52" i="8"/>
  <c r="AH52" i="8"/>
  <c r="Z53" i="8"/>
  <c r="AA53" i="8"/>
  <c r="AB53" i="8"/>
  <c r="AC53" i="8"/>
  <c r="AD53" i="8"/>
  <c r="AE53" i="8"/>
  <c r="AF53" i="8"/>
  <c r="AG53" i="8"/>
  <c r="AH53" i="8"/>
  <c r="AI52" i="8" s="1"/>
  <c r="AJ52" i="8" s="1"/>
  <c r="Z54" i="8"/>
  <c r="AA54" i="8"/>
  <c r="AB54" i="8"/>
  <c r="AC54" i="8"/>
  <c r="AD54" i="8"/>
  <c r="AE54" i="8"/>
  <c r="AF54" i="8"/>
  <c r="AG54" i="8"/>
  <c r="AH54" i="8"/>
  <c r="AI54" i="8"/>
  <c r="AJ54" i="8" s="1"/>
  <c r="Z55" i="8"/>
  <c r="AA55" i="8"/>
  <c r="AB55" i="8"/>
  <c r="AC55" i="8"/>
  <c r="AD55" i="8"/>
  <c r="AE55" i="8"/>
  <c r="AF55" i="8"/>
  <c r="AG55" i="8"/>
  <c r="AH55" i="8"/>
  <c r="L21" i="8"/>
  <c r="L22" i="8"/>
  <c r="M22" i="8" s="1"/>
  <c r="L23" i="8"/>
  <c r="L24" i="8"/>
  <c r="M24" i="8" s="1"/>
  <c r="L25" i="8"/>
  <c r="L26" i="8"/>
  <c r="M26" i="8" s="1"/>
  <c r="L27" i="8"/>
  <c r="L28" i="8"/>
  <c r="M28" i="8" s="1"/>
  <c r="L29" i="8"/>
  <c r="L30" i="8"/>
  <c r="M30" i="8" s="1"/>
  <c r="L31" i="8"/>
  <c r="L32" i="8"/>
  <c r="M32" i="8" s="1"/>
  <c r="L33" i="8"/>
  <c r="L34" i="8"/>
  <c r="M34" i="8" s="1"/>
  <c r="L35" i="8"/>
  <c r="L36" i="8"/>
  <c r="M36" i="8" s="1"/>
  <c r="L37" i="8"/>
  <c r="L38" i="8"/>
  <c r="M38" i="8" s="1"/>
  <c r="L39" i="8"/>
  <c r="L40" i="8"/>
  <c r="M40" i="8" s="1"/>
  <c r="L41" i="8"/>
  <c r="L42" i="8"/>
  <c r="M42" i="8" s="1"/>
  <c r="L43" i="8"/>
  <c r="L44" i="8"/>
  <c r="M44" i="8" s="1"/>
  <c r="L45" i="8"/>
  <c r="L46" i="8"/>
  <c r="M46" i="8" s="1"/>
  <c r="L47" i="8"/>
  <c r="L48" i="8"/>
  <c r="M48" i="8" s="1"/>
  <c r="L49" i="8"/>
  <c r="L50" i="8"/>
  <c r="M50" i="8" s="1"/>
  <c r="L51" i="8"/>
  <c r="L52" i="8"/>
  <c r="M52" i="8" s="1"/>
  <c r="L53" i="8"/>
  <c r="L54" i="8"/>
  <c r="M54" i="8" s="1"/>
  <c r="L55" i="8"/>
  <c r="Z20" i="7"/>
  <c r="AA20" i="7"/>
  <c r="AB20" i="7"/>
  <c r="AC20" i="7"/>
  <c r="AD20" i="7"/>
  <c r="AE20" i="7"/>
  <c r="AF20" i="7"/>
  <c r="AG20" i="7"/>
  <c r="AI21" i="7" s="1"/>
  <c r="AJ21" i="7" s="1"/>
  <c r="AH20" i="7"/>
  <c r="Z21" i="7"/>
  <c r="AA21" i="7"/>
  <c r="AB21" i="7"/>
  <c r="AC21" i="7"/>
  <c r="AD21" i="7"/>
  <c r="AE21" i="7"/>
  <c r="AF21" i="7"/>
  <c r="AG21" i="7"/>
  <c r="AH21" i="7"/>
  <c r="Z22" i="7"/>
  <c r="AA22" i="7"/>
  <c r="AB22" i="7"/>
  <c r="AC22" i="7"/>
  <c r="AD22" i="7"/>
  <c r="AE22" i="7"/>
  <c r="AF22" i="7"/>
  <c r="AG22" i="7"/>
  <c r="AH22" i="7"/>
  <c r="Z23" i="7"/>
  <c r="AA23" i="7"/>
  <c r="AB23" i="7"/>
  <c r="AC23" i="7"/>
  <c r="AD23" i="7"/>
  <c r="AE23" i="7"/>
  <c r="AF23" i="7"/>
  <c r="AG23" i="7"/>
  <c r="AH23" i="7"/>
  <c r="Z24" i="7"/>
  <c r="AA24" i="7"/>
  <c r="AB24" i="7"/>
  <c r="AC24" i="7"/>
  <c r="AD24" i="7"/>
  <c r="AE24" i="7"/>
  <c r="AF24" i="7"/>
  <c r="AG24" i="7"/>
  <c r="AI48" i="7" s="1"/>
  <c r="AJ48" i="7" s="1"/>
  <c r="AH24" i="7"/>
  <c r="Z25" i="7"/>
  <c r="AA25" i="7"/>
  <c r="AB25" i="7"/>
  <c r="AC25" i="7"/>
  <c r="AD25" i="7"/>
  <c r="AE25" i="7"/>
  <c r="AF25" i="7"/>
  <c r="AG25" i="7"/>
  <c r="AH25" i="7"/>
  <c r="Z26" i="7"/>
  <c r="AA26" i="7"/>
  <c r="AB26" i="7"/>
  <c r="AC26" i="7"/>
  <c r="AD26" i="7"/>
  <c r="AE26" i="7"/>
  <c r="AF26" i="7"/>
  <c r="AG26" i="7"/>
  <c r="AH26" i="7"/>
  <c r="Z27" i="7"/>
  <c r="AA27" i="7"/>
  <c r="AB27" i="7"/>
  <c r="AC27" i="7"/>
  <c r="AD27" i="7"/>
  <c r="AE27" i="7"/>
  <c r="AF27" i="7"/>
  <c r="AG27" i="7"/>
  <c r="AH27" i="7"/>
  <c r="Z28" i="7"/>
  <c r="AA28" i="7"/>
  <c r="AB28" i="7"/>
  <c r="AC28" i="7"/>
  <c r="AD28" i="7"/>
  <c r="AE28" i="7"/>
  <c r="AF28" i="7"/>
  <c r="AG28" i="7"/>
  <c r="AI52" i="7" s="1"/>
  <c r="AJ52" i="7" s="1"/>
  <c r="AH28" i="7"/>
  <c r="Z29" i="7"/>
  <c r="AA29" i="7"/>
  <c r="AB29" i="7"/>
  <c r="AC29" i="7"/>
  <c r="AD29" i="7"/>
  <c r="AE29" i="7"/>
  <c r="AF29" i="7"/>
  <c r="AG29" i="7"/>
  <c r="AH29" i="7"/>
  <c r="Z30" i="7"/>
  <c r="AA30" i="7"/>
  <c r="AB30" i="7"/>
  <c r="AC30" i="7"/>
  <c r="AD30" i="7"/>
  <c r="AE30" i="7"/>
  <c r="AF30" i="7"/>
  <c r="AG30" i="7"/>
  <c r="AH30" i="7"/>
  <c r="Z31" i="7"/>
  <c r="AA31" i="7"/>
  <c r="AB31" i="7"/>
  <c r="AC31" i="7"/>
  <c r="AD31" i="7"/>
  <c r="AE31" i="7"/>
  <c r="AF31" i="7"/>
  <c r="AG31" i="7"/>
  <c r="AH31" i="7"/>
  <c r="Z32" i="7"/>
  <c r="AA32" i="7"/>
  <c r="AB32" i="7"/>
  <c r="AC32" i="7"/>
  <c r="AD32" i="7"/>
  <c r="AE32" i="7"/>
  <c r="AF32" i="7"/>
  <c r="AG32" i="7"/>
  <c r="M34" i="7" s="1"/>
  <c r="AH32" i="7"/>
  <c r="Z33" i="7"/>
  <c r="AA33" i="7"/>
  <c r="AB33" i="7"/>
  <c r="AC33" i="7"/>
  <c r="AD33" i="7"/>
  <c r="AE33" i="7"/>
  <c r="AF33" i="7"/>
  <c r="AG33" i="7"/>
  <c r="AH33" i="7"/>
  <c r="Z34" i="7"/>
  <c r="AA34" i="7"/>
  <c r="AB34" i="7"/>
  <c r="AC34" i="7"/>
  <c r="AD34" i="7"/>
  <c r="AE34" i="7"/>
  <c r="AF34" i="7"/>
  <c r="AG34" i="7"/>
  <c r="AH34" i="7"/>
  <c r="Z35" i="7"/>
  <c r="AA35" i="7"/>
  <c r="AB35" i="7"/>
  <c r="AC35" i="7"/>
  <c r="AD35" i="7"/>
  <c r="AE35" i="7"/>
  <c r="AF35" i="7"/>
  <c r="AG35" i="7"/>
  <c r="AH35" i="7"/>
  <c r="Z36" i="7"/>
  <c r="AA36" i="7"/>
  <c r="AB36" i="7"/>
  <c r="AC36" i="7"/>
  <c r="AD36" i="7"/>
  <c r="AE36" i="7"/>
  <c r="AF36" i="7"/>
  <c r="AG36" i="7"/>
  <c r="AI34" i="7" s="1"/>
  <c r="AJ34" i="7" s="1"/>
  <c r="AH36" i="7"/>
  <c r="Z37" i="7"/>
  <c r="AA37" i="7"/>
  <c r="AB37" i="7"/>
  <c r="AC37" i="7"/>
  <c r="AD37" i="7"/>
  <c r="AE37" i="7"/>
  <c r="AF37" i="7"/>
  <c r="AG37" i="7"/>
  <c r="AH37" i="7"/>
  <c r="Z38" i="7"/>
  <c r="AA38" i="7"/>
  <c r="AB38" i="7"/>
  <c r="AC38" i="7"/>
  <c r="AD38" i="7"/>
  <c r="AE38" i="7"/>
  <c r="AF38" i="7"/>
  <c r="AG38" i="7"/>
  <c r="AH38" i="7"/>
  <c r="Z39" i="7"/>
  <c r="AA39" i="7"/>
  <c r="AB39" i="7"/>
  <c r="AC39" i="7"/>
  <c r="AD39" i="7"/>
  <c r="AE39" i="7"/>
  <c r="AF39" i="7"/>
  <c r="AG39" i="7"/>
  <c r="AH39" i="7"/>
  <c r="Z40" i="7"/>
  <c r="AA40" i="7"/>
  <c r="AB40" i="7"/>
  <c r="AC40" i="7"/>
  <c r="AD40" i="7"/>
  <c r="AE40" i="7"/>
  <c r="AF40" i="7"/>
  <c r="AG40" i="7"/>
  <c r="AH40" i="7"/>
  <c r="Z41" i="7"/>
  <c r="AA41" i="7"/>
  <c r="AB41" i="7"/>
  <c r="AC41" i="7"/>
  <c r="AD41" i="7"/>
  <c r="AE41" i="7"/>
  <c r="AF41" i="7"/>
  <c r="AG41" i="7"/>
  <c r="AH41" i="7"/>
  <c r="Z42" i="7"/>
  <c r="AA42" i="7"/>
  <c r="AB42" i="7"/>
  <c r="AC42" i="7"/>
  <c r="AD42" i="7"/>
  <c r="AE42" i="7"/>
  <c r="AF42" i="7"/>
  <c r="AG42" i="7"/>
  <c r="AH42" i="7"/>
  <c r="Z43" i="7"/>
  <c r="AA43" i="7"/>
  <c r="AB43" i="7"/>
  <c r="AC43" i="7"/>
  <c r="AD43" i="7"/>
  <c r="AE43" i="7"/>
  <c r="AF43" i="7"/>
  <c r="AG43" i="7"/>
  <c r="AH43" i="7"/>
  <c r="Z44" i="7"/>
  <c r="AA44" i="7"/>
  <c r="AB44" i="7"/>
  <c r="AC44" i="7"/>
  <c r="AD44" i="7"/>
  <c r="AE44" i="7"/>
  <c r="AF44" i="7"/>
  <c r="AG44" i="7"/>
  <c r="AI38" i="7" s="1"/>
  <c r="AJ38" i="7" s="1"/>
  <c r="AH44" i="7"/>
  <c r="Z45" i="7"/>
  <c r="AA45" i="7"/>
  <c r="AB45" i="7"/>
  <c r="AC45" i="7"/>
  <c r="AD45" i="7"/>
  <c r="AE45" i="7"/>
  <c r="AF45" i="7"/>
  <c r="AG45" i="7"/>
  <c r="AH45" i="7"/>
  <c r="Z46" i="7"/>
  <c r="AA46" i="7"/>
  <c r="AB46" i="7"/>
  <c r="AC46" i="7"/>
  <c r="AD46" i="7"/>
  <c r="AE46" i="7"/>
  <c r="AF46" i="7"/>
  <c r="AG46" i="7"/>
  <c r="AH46" i="7"/>
  <c r="Z47" i="7"/>
  <c r="AA47" i="7"/>
  <c r="AB47" i="7"/>
  <c r="AC47" i="7"/>
  <c r="AD47" i="7"/>
  <c r="AE47" i="7"/>
  <c r="AF47" i="7"/>
  <c r="AG47" i="7"/>
  <c r="AH47" i="7"/>
  <c r="Z48" i="7"/>
  <c r="AA48" i="7"/>
  <c r="AB48" i="7"/>
  <c r="AC48" i="7"/>
  <c r="AD48" i="7"/>
  <c r="AE48" i="7"/>
  <c r="AF48" i="7"/>
  <c r="AG48" i="7"/>
  <c r="AI42" i="7" s="1"/>
  <c r="AJ42" i="7" s="1"/>
  <c r="AH48" i="7"/>
  <c r="Z49" i="7"/>
  <c r="AA49" i="7"/>
  <c r="AB49" i="7"/>
  <c r="AC49" i="7"/>
  <c r="AD49" i="7"/>
  <c r="AE49" i="7"/>
  <c r="AF49" i="7"/>
  <c r="AG49" i="7"/>
  <c r="AH49" i="7"/>
  <c r="Z50" i="7"/>
  <c r="AA50" i="7"/>
  <c r="AB50" i="7"/>
  <c r="AC50" i="7"/>
  <c r="AD50" i="7"/>
  <c r="AE50" i="7"/>
  <c r="AF50" i="7"/>
  <c r="AG50" i="7"/>
  <c r="AH50" i="7"/>
  <c r="AI50" i="7"/>
  <c r="AJ50" i="7" s="1"/>
  <c r="Z51" i="7"/>
  <c r="AA51" i="7"/>
  <c r="AB51" i="7"/>
  <c r="AC51" i="7"/>
  <c r="AD51" i="7"/>
  <c r="AE51" i="7"/>
  <c r="AF51" i="7"/>
  <c r="AG51" i="7"/>
  <c r="AH51" i="7"/>
  <c r="Z52" i="7"/>
  <c r="AA52" i="7"/>
  <c r="AB52" i="7"/>
  <c r="AC52" i="7"/>
  <c r="AD52" i="7"/>
  <c r="AE52" i="7"/>
  <c r="AF52" i="7"/>
  <c r="AG52" i="7"/>
  <c r="AI46" i="7" s="1"/>
  <c r="AJ46" i="7" s="1"/>
  <c r="AH52" i="7"/>
  <c r="Z53" i="7"/>
  <c r="AA53" i="7"/>
  <c r="AB53" i="7"/>
  <c r="AC53" i="7"/>
  <c r="AD53" i="7"/>
  <c r="AE53" i="7"/>
  <c r="AF53" i="7"/>
  <c r="AG53" i="7"/>
  <c r="AH53" i="7"/>
  <c r="Z54" i="7"/>
  <c r="AA54" i="7"/>
  <c r="AB54" i="7"/>
  <c r="AC54" i="7"/>
  <c r="AD54" i="7"/>
  <c r="AE54" i="7"/>
  <c r="AF54" i="7"/>
  <c r="AG54" i="7"/>
  <c r="AH54" i="7"/>
  <c r="AI54" i="7"/>
  <c r="AJ54" i="7" s="1"/>
  <c r="L21" i="7"/>
  <c r="L22" i="7"/>
  <c r="M22" i="7"/>
  <c r="L23" i="7"/>
  <c r="L24" i="7"/>
  <c r="L25" i="7"/>
  <c r="M25" i="7" s="1"/>
  <c r="L26" i="7"/>
  <c r="L27" i="7"/>
  <c r="L28" i="7"/>
  <c r="L29" i="7"/>
  <c r="L30" i="7"/>
  <c r="M30" i="7"/>
  <c r="L31" i="7"/>
  <c r="L32" i="7"/>
  <c r="L33" i="7"/>
  <c r="M33" i="7" s="1"/>
  <c r="L34" i="7"/>
  <c r="L35" i="7"/>
  <c r="L36" i="7"/>
  <c r="L37" i="7"/>
  <c r="L38" i="7"/>
  <c r="M38" i="7"/>
  <c r="L39" i="7"/>
  <c r="L40" i="7"/>
  <c r="L41" i="7"/>
  <c r="M41" i="7" s="1"/>
  <c r="L42" i="7"/>
  <c r="L43" i="7"/>
  <c r="L44" i="7"/>
  <c r="L45" i="7"/>
  <c r="L46" i="7"/>
  <c r="M46" i="7"/>
  <c r="L47" i="7"/>
  <c r="L48" i="7"/>
  <c r="L49" i="7"/>
  <c r="M49" i="7" s="1"/>
  <c r="L50" i="7"/>
  <c r="L51" i="7"/>
  <c r="L52" i="7"/>
  <c r="L53" i="7"/>
  <c r="L54" i="7"/>
  <c r="M54" i="7"/>
  <c r="AI46" i="8" l="1"/>
  <c r="AJ46" i="8" s="1"/>
  <c r="AI42" i="8"/>
  <c r="AJ42" i="8" s="1"/>
  <c r="AI38" i="8"/>
  <c r="AJ38" i="8" s="1"/>
  <c r="AI34" i="8"/>
  <c r="AJ34" i="8" s="1"/>
  <c r="AI30" i="8"/>
  <c r="AJ30" i="8" s="1"/>
  <c r="AI26" i="8"/>
  <c r="AJ26" i="8" s="1"/>
  <c r="AI22" i="8"/>
  <c r="AJ22" i="8" s="1"/>
  <c r="AI50" i="8"/>
  <c r="AJ50" i="8" s="1"/>
  <c r="M55" i="8"/>
  <c r="M51" i="8"/>
  <c r="M47" i="8"/>
  <c r="M43" i="8"/>
  <c r="M39" i="8"/>
  <c r="M35" i="8"/>
  <c r="M31" i="8"/>
  <c r="M27" i="8"/>
  <c r="M23" i="8"/>
  <c r="AI55" i="8"/>
  <c r="AJ55" i="8" s="1"/>
  <c r="AI51" i="8"/>
  <c r="AJ51" i="8" s="1"/>
  <c r="AI47" i="8"/>
  <c r="AJ47" i="8" s="1"/>
  <c r="AI43" i="8"/>
  <c r="AJ43" i="8" s="1"/>
  <c r="AI39" i="8"/>
  <c r="AJ39" i="8" s="1"/>
  <c r="AI35" i="8"/>
  <c r="AJ35" i="8" s="1"/>
  <c r="AI31" i="8"/>
  <c r="AJ31" i="8" s="1"/>
  <c r="AI27" i="8"/>
  <c r="AJ27" i="8" s="1"/>
  <c r="AI23" i="8"/>
  <c r="AJ23" i="8" s="1"/>
  <c r="AI36" i="8"/>
  <c r="AJ36" i="8" s="1"/>
  <c r="AI32" i="8"/>
  <c r="AJ32" i="8" s="1"/>
  <c r="AI28" i="8"/>
  <c r="AJ28" i="8" s="1"/>
  <c r="AI24" i="8"/>
  <c r="AJ24" i="8" s="1"/>
  <c r="AI20" i="8"/>
  <c r="AJ20" i="8" s="1"/>
  <c r="M53" i="8"/>
  <c r="M49" i="8"/>
  <c r="M45" i="8"/>
  <c r="M41" i="8"/>
  <c r="M37" i="8"/>
  <c r="M33" i="8"/>
  <c r="M29" i="8"/>
  <c r="M25" i="8"/>
  <c r="M21" i="8"/>
  <c r="AI53" i="8"/>
  <c r="AJ53" i="8" s="1"/>
  <c r="AI41" i="8"/>
  <c r="AJ41" i="8" s="1"/>
  <c r="AI29" i="8"/>
  <c r="AJ29" i="8" s="1"/>
  <c r="AI25" i="8"/>
  <c r="AJ25" i="8" s="1"/>
  <c r="AI30" i="7"/>
  <c r="AJ30" i="7" s="1"/>
  <c r="AI26" i="7"/>
  <c r="AJ26" i="7" s="1"/>
  <c r="AI22" i="7"/>
  <c r="AJ22" i="7" s="1"/>
  <c r="M51" i="7"/>
  <c r="M48" i="7"/>
  <c r="M43" i="7"/>
  <c r="M40" i="7"/>
  <c r="M35" i="7"/>
  <c r="M32" i="7"/>
  <c r="M27" i="7"/>
  <c r="M24" i="7"/>
  <c r="AI51" i="7"/>
  <c r="AJ51" i="7" s="1"/>
  <c r="AI47" i="7"/>
  <c r="AJ47" i="7" s="1"/>
  <c r="AI43" i="7"/>
  <c r="AJ43" i="7" s="1"/>
  <c r="AI39" i="7"/>
  <c r="AJ39" i="7" s="1"/>
  <c r="AI35" i="7"/>
  <c r="AJ35" i="7" s="1"/>
  <c r="AI31" i="7"/>
  <c r="AJ31" i="7" s="1"/>
  <c r="AI27" i="7"/>
  <c r="AJ27" i="7" s="1"/>
  <c r="AI23" i="7"/>
  <c r="AJ23" i="7" s="1"/>
  <c r="M53" i="7"/>
  <c r="M45" i="7"/>
  <c r="M37" i="7"/>
  <c r="M26" i="7"/>
  <c r="AI44" i="7"/>
  <c r="AJ44" i="7" s="1"/>
  <c r="AI40" i="7"/>
  <c r="AJ40" i="7" s="1"/>
  <c r="AI36" i="7"/>
  <c r="AJ36" i="7" s="1"/>
  <c r="AI32" i="7"/>
  <c r="AJ32" i="7" s="1"/>
  <c r="AI28" i="7"/>
  <c r="AJ28" i="7" s="1"/>
  <c r="AI24" i="7"/>
  <c r="AJ24" i="7" s="1"/>
  <c r="AI20" i="7"/>
  <c r="AJ20" i="7" s="1"/>
  <c r="M50" i="7"/>
  <c r="M42" i="7"/>
  <c r="M29" i="7"/>
  <c r="M21" i="7"/>
  <c r="M52" i="7"/>
  <c r="M47" i="7"/>
  <c r="M44" i="7"/>
  <c r="M39" i="7"/>
  <c r="M36" i="7"/>
  <c r="M31" i="7"/>
  <c r="M28" i="7"/>
  <c r="M23" i="7"/>
  <c r="AI53" i="7"/>
  <c r="AJ53" i="7" s="1"/>
  <c r="AI49" i="7"/>
  <c r="AJ49" i="7" s="1"/>
  <c r="AI45" i="7"/>
  <c r="AJ45" i="7" s="1"/>
  <c r="AI41" i="7"/>
  <c r="AJ41" i="7" s="1"/>
  <c r="AI37" i="7"/>
  <c r="AJ37" i="7" s="1"/>
  <c r="AI33" i="7"/>
  <c r="AJ33" i="7" s="1"/>
  <c r="AI29" i="7"/>
  <c r="AJ29" i="7" s="1"/>
  <c r="AI25" i="7"/>
  <c r="AJ25" i="7" s="1"/>
  <c r="Z20" i="6"/>
  <c r="AA20" i="6"/>
  <c r="AB20" i="6"/>
  <c r="AC20" i="6"/>
  <c r="AD20" i="6"/>
  <c r="AE20" i="6"/>
  <c r="AF20" i="6"/>
  <c r="AI20" i="6" s="1"/>
  <c r="AJ20" i="6" s="1"/>
  <c r="AG20" i="6"/>
  <c r="AH20" i="6"/>
  <c r="Z21" i="6"/>
  <c r="AA21" i="6"/>
  <c r="AB21" i="6"/>
  <c r="AC21" i="6"/>
  <c r="AD21" i="6"/>
  <c r="AE21" i="6"/>
  <c r="AF21" i="6"/>
  <c r="AG21" i="6"/>
  <c r="AH21" i="6"/>
  <c r="Z22" i="6"/>
  <c r="AA22" i="6"/>
  <c r="AB22" i="6"/>
  <c r="AC22" i="6"/>
  <c r="AD22" i="6"/>
  <c r="AE22" i="6"/>
  <c r="AF22" i="6"/>
  <c r="AI21" i="6" s="1"/>
  <c r="AJ21" i="6" s="1"/>
  <c r="AG22" i="6"/>
  <c r="AH22" i="6"/>
  <c r="Z23" i="6"/>
  <c r="AA23" i="6"/>
  <c r="AB23" i="6"/>
  <c r="AC23" i="6"/>
  <c r="AD23" i="6"/>
  <c r="AE23" i="6"/>
  <c r="AF23" i="6"/>
  <c r="AG23" i="6"/>
  <c r="AH23" i="6"/>
  <c r="Z24" i="6"/>
  <c r="AA24" i="6"/>
  <c r="AB24" i="6"/>
  <c r="AC24" i="6"/>
  <c r="AD24" i="6"/>
  <c r="AE24" i="6"/>
  <c r="AF24" i="6"/>
  <c r="AI23" i="6" s="1"/>
  <c r="AJ23" i="6" s="1"/>
  <c r="AG24" i="6"/>
  <c r="AH24" i="6"/>
  <c r="Z25" i="6"/>
  <c r="AA25" i="6"/>
  <c r="AB25" i="6"/>
  <c r="AC25" i="6"/>
  <c r="AD25" i="6"/>
  <c r="AE25" i="6"/>
  <c r="AF25" i="6"/>
  <c r="AG25" i="6"/>
  <c r="AH25" i="6"/>
  <c r="Z26" i="6"/>
  <c r="AA26" i="6"/>
  <c r="AB26" i="6"/>
  <c r="AC26" i="6"/>
  <c r="AD26" i="6"/>
  <c r="AE26" i="6"/>
  <c r="AF26" i="6"/>
  <c r="AI25" i="6" s="1"/>
  <c r="AJ25" i="6" s="1"/>
  <c r="AG26" i="6"/>
  <c r="AH26" i="6"/>
  <c r="Z27" i="6"/>
  <c r="AA27" i="6"/>
  <c r="AB27" i="6"/>
  <c r="AC27" i="6"/>
  <c r="AD27" i="6"/>
  <c r="AE27" i="6"/>
  <c r="AF27" i="6"/>
  <c r="AG27" i="6"/>
  <c r="AH27" i="6"/>
  <c r="Z28" i="6"/>
  <c r="AA28" i="6"/>
  <c r="AB28" i="6"/>
  <c r="AC28" i="6"/>
  <c r="AD28" i="6"/>
  <c r="AE28" i="6"/>
  <c r="AF28" i="6"/>
  <c r="AI27" i="6" s="1"/>
  <c r="AJ27" i="6" s="1"/>
  <c r="AG28" i="6"/>
  <c r="AH28" i="6"/>
  <c r="Z29" i="6"/>
  <c r="AA29" i="6"/>
  <c r="AB29" i="6"/>
  <c r="AC29" i="6"/>
  <c r="AD29" i="6"/>
  <c r="AE29" i="6"/>
  <c r="AF29" i="6"/>
  <c r="AG29" i="6"/>
  <c r="AH29" i="6"/>
  <c r="Z30" i="6"/>
  <c r="AA30" i="6"/>
  <c r="AB30" i="6"/>
  <c r="AC30" i="6"/>
  <c r="AD30" i="6"/>
  <c r="AE30" i="6"/>
  <c r="AF30" i="6"/>
  <c r="AI29" i="6" s="1"/>
  <c r="AJ29" i="6" s="1"/>
  <c r="AG30" i="6"/>
  <c r="AH30" i="6"/>
  <c r="Z31" i="6"/>
  <c r="AA31" i="6"/>
  <c r="AB31" i="6"/>
  <c r="AC31" i="6"/>
  <c r="AD31" i="6"/>
  <c r="AE31" i="6"/>
  <c r="AF31" i="6"/>
  <c r="AG31" i="6"/>
  <c r="AH31" i="6"/>
  <c r="Z32" i="6"/>
  <c r="AA32" i="6"/>
  <c r="AB32" i="6"/>
  <c r="AC32" i="6"/>
  <c r="AD32" i="6"/>
  <c r="AE32" i="6"/>
  <c r="AF32" i="6"/>
  <c r="AI31" i="6" s="1"/>
  <c r="AJ31" i="6" s="1"/>
  <c r="AG32" i="6"/>
  <c r="AH32" i="6"/>
  <c r="Z33" i="6"/>
  <c r="AA33" i="6"/>
  <c r="AB33" i="6"/>
  <c r="AC33" i="6"/>
  <c r="AD33" i="6"/>
  <c r="AE33" i="6"/>
  <c r="AF33" i="6"/>
  <c r="AG33" i="6"/>
  <c r="AH33" i="6"/>
  <c r="Z34" i="6"/>
  <c r="AA34" i="6"/>
  <c r="AB34" i="6"/>
  <c r="AC34" i="6"/>
  <c r="AD34" i="6"/>
  <c r="AE34" i="6"/>
  <c r="AF34" i="6"/>
  <c r="AI33" i="6" s="1"/>
  <c r="AJ33" i="6" s="1"/>
  <c r="AG34" i="6"/>
  <c r="AH34" i="6"/>
  <c r="Z35" i="6"/>
  <c r="AA35" i="6"/>
  <c r="AB35" i="6"/>
  <c r="AC35" i="6"/>
  <c r="AD35" i="6"/>
  <c r="AE35" i="6"/>
  <c r="AF35" i="6"/>
  <c r="AG35" i="6"/>
  <c r="AH35" i="6"/>
  <c r="Z36" i="6"/>
  <c r="AA36" i="6"/>
  <c r="AB36" i="6"/>
  <c r="AC36" i="6"/>
  <c r="AD36" i="6"/>
  <c r="AE36" i="6"/>
  <c r="AF36" i="6"/>
  <c r="AI35" i="6" s="1"/>
  <c r="AJ35" i="6" s="1"/>
  <c r="AG36" i="6"/>
  <c r="AH36" i="6"/>
  <c r="Z37" i="6"/>
  <c r="AA37" i="6"/>
  <c r="AB37" i="6"/>
  <c r="AC37" i="6"/>
  <c r="AD37" i="6"/>
  <c r="AE37" i="6"/>
  <c r="AF37" i="6"/>
  <c r="AG37" i="6"/>
  <c r="AH37" i="6"/>
  <c r="Z38" i="6"/>
  <c r="AA38" i="6"/>
  <c r="AB38" i="6"/>
  <c r="AC38" i="6"/>
  <c r="AD38" i="6"/>
  <c r="AE38" i="6"/>
  <c r="AF38" i="6"/>
  <c r="AI37" i="6" s="1"/>
  <c r="AJ37" i="6" s="1"/>
  <c r="AG38" i="6"/>
  <c r="AH38" i="6"/>
  <c r="Z39" i="6"/>
  <c r="AA39" i="6"/>
  <c r="AB39" i="6"/>
  <c r="AC39" i="6"/>
  <c r="AD39" i="6"/>
  <c r="AE39" i="6"/>
  <c r="AF39" i="6"/>
  <c r="AG39" i="6"/>
  <c r="AH39" i="6"/>
  <c r="Z40" i="6"/>
  <c r="AA40" i="6"/>
  <c r="AB40" i="6"/>
  <c r="AC40" i="6"/>
  <c r="AD40" i="6"/>
  <c r="AE40" i="6"/>
  <c r="AF40" i="6"/>
  <c r="AI39" i="6" s="1"/>
  <c r="AJ39" i="6" s="1"/>
  <c r="AG40" i="6"/>
  <c r="AH40" i="6"/>
  <c r="Z41" i="6"/>
  <c r="AA41" i="6"/>
  <c r="AB41" i="6"/>
  <c r="AC41" i="6"/>
  <c r="AD41" i="6"/>
  <c r="AE41" i="6"/>
  <c r="AF41" i="6"/>
  <c r="AG41" i="6"/>
  <c r="AH41" i="6"/>
  <c r="Z42" i="6"/>
  <c r="AA42" i="6"/>
  <c r="AB42" i="6"/>
  <c r="AC42" i="6"/>
  <c r="AD42" i="6"/>
  <c r="AE42" i="6"/>
  <c r="AF42" i="6"/>
  <c r="AI41" i="6" s="1"/>
  <c r="AJ41" i="6" s="1"/>
  <c r="AG42" i="6"/>
  <c r="AH42" i="6"/>
  <c r="Z43" i="6"/>
  <c r="AA43" i="6"/>
  <c r="AB43" i="6"/>
  <c r="AC43" i="6"/>
  <c r="AD43" i="6"/>
  <c r="AE43" i="6"/>
  <c r="AF43" i="6"/>
  <c r="AG43" i="6"/>
  <c r="AH43" i="6"/>
  <c r="Z44" i="6"/>
  <c r="AA44" i="6"/>
  <c r="AB44" i="6"/>
  <c r="AC44" i="6"/>
  <c r="AD44" i="6"/>
  <c r="AE44" i="6"/>
  <c r="AF44" i="6"/>
  <c r="AI43" i="6" s="1"/>
  <c r="AJ43" i="6" s="1"/>
  <c r="AG44" i="6"/>
  <c r="AH44" i="6"/>
  <c r="Z45" i="6"/>
  <c r="AA45" i="6"/>
  <c r="AB45" i="6"/>
  <c r="AC45" i="6"/>
  <c r="AD45" i="6"/>
  <c r="AE45" i="6"/>
  <c r="AF45" i="6"/>
  <c r="AG45" i="6"/>
  <c r="AH45" i="6"/>
  <c r="Z46" i="6"/>
  <c r="AA46" i="6"/>
  <c r="AB46" i="6"/>
  <c r="AC46" i="6"/>
  <c r="AD46" i="6"/>
  <c r="AE46" i="6"/>
  <c r="AF46" i="6"/>
  <c r="AI45" i="6" s="1"/>
  <c r="AJ45" i="6" s="1"/>
  <c r="AG46" i="6"/>
  <c r="AH46" i="6"/>
  <c r="Z47" i="6"/>
  <c r="AA47" i="6"/>
  <c r="AB47" i="6"/>
  <c r="AC47" i="6"/>
  <c r="AD47" i="6"/>
  <c r="AE47" i="6"/>
  <c r="AF47" i="6"/>
  <c r="AG47" i="6"/>
  <c r="AH47" i="6"/>
  <c r="Z48" i="6"/>
  <c r="AA48" i="6"/>
  <c r="AB48" i="6"/>
  <c r="AC48" i="6"/>
  <c r="AD48" i="6"/>
  <c r="AE48" i="6"/>
  <c r="AF48" i="6"/>
  <c r="AI47" i="6" s="1"/>
  <c r="AJ47" i="6" s="1"/>
  <c r="AG48" i="6"/>
  <c r="AH48" i="6"/>
  <c r="Z49" i="6"/>
  <c r="AA49" i="6"/>
  <c r="AB49" i="6"/>
  <c r="AC49" i="6"/>
  <c r="AD49" i="6"/>
  <c r="AE49" i="6"/>
  <c r="AF49" i="6"/>
  <c r="AG49" i="6"/>
  <c r="AH49" i="6"/>
  <c r="Z50" i="6"/>
  <c r="AA50" i="6"/>
  <c r="AB50" i="6"/>
  <c r="AC50" i="6"/>
  <c r="AD50" i="6"/>
  <c r="AE50" i="6"/>
  <c r="AF50" i="6"/>
  <c r="AI49" i="6" s="1"/>
  <c r="AJ49" i="6" s="1"/>
  <c r="AG50" i="6"/>
  <c r="AH50" i="6"/>
  <c r="Z51" i="6"/>
  <c r="AA51" i="6"/>
  <c r="AB51" i="6"/>
  <c r="AC51" i="6"/>
  <c r="AD51" i="6"/>
  <c r="AE51" i="6"/>
  <c r="AF51" i="6"/>
  <c r="AG51" i="6"/>
  <c r="AH51" i="6"/>
  <c r="Z52" i="6"/>
  <c r="AA52" i="6"/>
  <c r="AB52" i="6"/>
  <c r="AC52" i="6"/>
  <c r="AD52" i="6"/>
  <c r="AE52" i="6"/>
  <c r="AF52" i="6"/>
  <c r="AI51" i="6" s="1"/>
  <c r="AJ51" i="6" s="1"/>
  <c r="AG52" i="6"/>
  <c r="AH52" i="6"/>
  <c r="Z53" i="6"/>
  <c r="AA53" i="6"/>
  <c r="AB53" i="6"/>
  <c r="AC53" i="6"/>
  <c r="AD53" i="6"/>
  <c r="AE53" i="6"/>
  <c r="AF53" i="6"/>
  <c r="AG53" i="6"/>
  <c r="AH53" i="6"/>
  <c r="Z54" i="6"/>
  <c r="AA54" i="6"/>
  <c r="AB54" i="6"/>
  <c r="AC54" i="6"/>
  <c r="AD54" i="6"/>
  <c r="AE54" i="6"/>
  <c r="AF54" i="6"/>
  <c r="AI53" i="6" s="1"/>
  <c r="AJ53" i="6" s="1"/>
  <c r="AG54" i="6"/>
  <c r="AH54" i="6"/>
  <c r="Z55" i="6"/>
  <c r="AA55" i="6"/>
  <c r="AB55" i="6"/>
  <c r="AC55" i="6"/>
  <c r="AD55" i="6"/>
  <c r="AE55" i="6"/>
  <c r="AF55" i="6"/>
  <c r="AG55" i="6"/>
  <c r="AH55" i="6"/>
  <c r="Z56" i="6"/>
  <c r="AA56" i="6"/>
  <c r="AB56" i="6"/>
  <c r="AC56" i="6"/>
  <c r="AD56" i="6"/>
  <c r="AE56" i="6"/>
  <c r="AF56" i="6"/>
  <c r="AI55" i="6" s="1"/>
  <c r="AJ55" i="6" s="1"/>
  <c r="AG56" i="6"/>
  <c r="AH56" i="6"/>
  <c r="Z57" i="6"/>
  <c r="AA57" i="6"/>
  <c r="AB57" i="6"/>
  <c r="AC57" i="6"/>
  <c r="AD57" i="6"/>
  <c r="AE57" i="6"/>
  <c r="AF57" i="6"/>
  <c r="AG57" i="6"/>
  <c r="AH57" i="6"/>
  <c r="Z58" i="6"/>
  <c r="AA58" i="6"/>
  <c r="AB58" i="6"/>
  <c r="AC58" i="6"/>
  <c r="AD58" i="6"/>
  <c r="AE58" i="6"/>
  <c r="AF58" i="6"/>
  <c r="AI57" i="6" s="1"/>
  <c r="AJ57" i="6" s="1"/>
  <c r="AG58" i="6"/>
  <c r="AH58" i="6"/>
  <c r="Z59" i="6"/>
  <c r="AA59" i="6"/>
  <c r="AB59" i="6"/>
  <c r="AC59" i="6"/>
  <c r="AD59" i="6"/>
  <c r="AE59" i="6"/>
  <c r="AF59" i="6"/>
  <c r="AG59" i="6"/>
  <c r="AH59" i="6"/>
  <c r="Z60" i="6"/>
  <c r="AA60" i="6"/>
  <c r="AB60" i="6"/>
  <c r="AC60" i="6"/>
  <c r="AD60" i="6"/>
  <c r="AE60" i="6"/>
  <c r="AF60" i="6"/>
  <c r="AI59" i="6" s="1"/>
  <c r="AJ59" i="6" s="1"/>
  <c r="AG60" i="6"/>
  <c r="AH60" i="6"/>
  <c r="Z61" i="6"/>
  <c r="AA61" i="6"/>
  <c r="AB61" i="6"/>
  <c r="AC61" i="6"/>
  <c r="AD61" i="6"/>
  <c r="AE61" i="6"/>
  <c r="AF61" i="6"/>
  <c r="AG61" i="6"/>
  <c r="AH61" i="6"/>
  <c r="Z62" i="6"/>
  <c r="AA62" i="6"/>
  <c r="AB62" i="6"/>
  <c r="AC62" i="6"/>
  <c r="AD62" i="6"/>
  <c r="AE62" i="6"/>
  <c r="AF62" i="6"/>
  <c r="AI61" i="6" s="1"/>
  <c r="AJ61" i="6" s="1"/>
  <c r="AG62" i="6"/>
  <c r="AH62" i="6"/>
  <c r="Z63" i="6"/>
  <c r="AA63" i="6"/>
  <c r="AB63" i="6"/>
  <c r="AC63" i="6"/>
  <c r="AD63" i="6"/>
  <c r="AE63" i="6"/>
  <c r="AF63" i="6"/>
  <c r="AG63" i="6"/>
  <c r="AH63" i="6"/>
  <c r="Z64" i="6"/>
  <c r="AA64" i="6"/>
  <c r="AB64" i="6"/>
  <c r="AC64" i="6"/>
  <c r="AD64" i="6"/>
  <c r="AE64" i="6"/>
  <c r="AF64" i="6"/>
  <c r="AI63" i="6" s="1"/>
  <c r="AJ63" i="6" s="1"/>
  <c r="AG64" i="6"/>
  <c r="AH64" i="6"/>
  <c r="Z65" i="6"/>
  <c r="AA65" i="6"/>
  <c r="AB65" i="6"/>
  <c r="AC65" i="6"/>
  <c r="AD65" i="6"/>
  <c r="AE65" i="6"/>
  <c r="AF65" i="6"/>
  <c r="AG65" i="6"/>
  <c r="AH65" i="6"/>
  <c r="Z66" i="6"/>
  <c r="AA66" i="6"/>
  <c r="AB66" i="6"/>
  <c r="AC66" i="6"/>
  <c r="AD66" i="6"/>
  <c r="AE66" i="6"/>
  <c r="AF66" i="6"/>
  <c r="AI65" i="6" s="1"/>
  <c r="AJ65" i="6" s="1"/>
  <c r="AG66" i="6"/>
  <c r="AH66" i="6"/>
  <c r="Z67" i="6"/>
  <c r="AA67" i="6"/>
  <c r="AB67" i="6"/>
  <c r="AC67" i="6"/>
  <c r="AD67" i="6"/>
  <c r="AE67" i="6"/>
  <c r="AF67" i="6"/>
  <c r="AG67" i="6"/>
  <c r="AH67" i="6"/>
  <c r="Z68" i="6"/>
  <c r="AA68" i="6"/>
  <c r="AB68" i="6"/>
  <c r="AC68" i="6"/>
  <c r="AD68" i="6"/>
  <c r="AE68" i="6"/>
  <c r="AF68" i="6"/>
  <c r="AI72" i="6" s="1"/>
  <c r="AJ72" i="6" s="1"/>
  <c r="AG68" i="6"/>
  <c r="AH68" i="6"/>
  <c r="Z69" i="6"/>
  <c r="AA69" i="6"/>
  <c r="AB69" i="6"/>
  <c r="AC69" i="6"/>
  <c r="AD69" i="6"/>
  <c r="AE69" i="6"/>
  <c r="AF69" i="6"/>
  <c r="AG69" i="6"/>
  <c r="AH69" i="6"/>
  <c r="Z70" i="6"/>
  <c r="AA70" i="6"/>
  <c r="AB70" i="6"/>
  <c r="AC70" i="6"/>
  <c r="AD70" i="6"/>
  <c r="AE70" i="6"/>
  <c r="AF70" i="6"/>
  <c r="AI69" i="6" s="1"/>
  <c r="AJ69" i="6" s="1"/>
  <c r="AG70" i="6"/>
  <c r="AH70" i="6"/>
  <c r="Z71" i="6"/>
  <c r="AA71" i="6"/>
  <c r="AB71" i="6"/>
  <c r="AC71" i="6"/>
  <c r="AD71" i="6"/>
  <c r="AE71" i="6"/>
  <c r="AF71" i="6"/>
  <c r="AG71" i="6"/>
  <c r="AH71" i="6"/>
  <c r="Z72" i="6"/>
  <c r="AA72" i="6"/>
  <c r="AB72" i="6"/>
  <c r="AC72" i="6"/>
  <c r="AD72" i="6"/>
  <c r="AE72" i="6"/>
  <c r="AF72" i="6"/>
  <c r="AI76" i="6" s="1"/>
  <c r="AJ76" i="6" s="1"/>
  <c r="AG72" i="6"/>
  <c r="AH72" i="6"/>
  <c r="Z73" i="6"/>
  <c r="AA73" i="6"/>
  <c r="AB73" i="6"/>
  <c r="AC73" i="6"/>
  <c r="AD73" i="6"/>
  <c r="AE73" i="6"/>
  <c r="AF73" i="6"/>
  <c r="AG73" i="6"/>
  <c r="AH73" i="6"/>
  <c r="Z74" i="6"/>
  <c r="AA74" i="6"/>
  <c r="AB74" i="6"/>
  <c r="AC74" i="6"/>
  <c r="AD74" i="6"/>
  <c r="AE74" i="6"/>
  <c r="AF74" i="6"/>
  <c r="AI73" i="6" s="1"/>
  <c r="AJ73" i="6" s="1"/>
  <c r="AG74" i="6"/>
  <c r="AH74" i="6"/>
  <c r="Z75" i="6"/>
  <c r="AA75" i="6"/>
  <c r="AB75" i="6"/>
  <c r="AC75" i="6"/>
  <c r="AD75" i="6"/>
  <c r="AE75" i="6"/>
  <c r="AF75" i="6"/>
  <c r="AG75" i="6"/>
  <c r="AH75" i="6"/>
  <c r="Z76" i="6"/>
  <c r="AA76" i="6"/>
  <c r="AB76" i="6"/>
  <c r="AC76" i="6"/>
  <c r="AD76" i="6"/>
  <c r="AE76" i="6"/>
  <c r="AF76" i="6"/>
  <c r="AI80" i="6" s="1"/>
  <c r="AJ80" i="6" s="1"/>
  <c r="AG76" i="6"/>
  <c r="AH76" i="6"/>
  <c r="Z77" i="6"/>
  <c r="AA77" i="6"/>
  <c r="AB77" i="6"/>
  <c r="AC77" i="6"/>
  <c r="AD77" i="6"/>
  <c r="AE77" i="6"/>
  <c r="AF77" i="6"/>
  <c r="AG77" i="6"/>
  <c r="AH77" i="6"/>
  <c r="Z78" i="6"/>
  <c r="AA78" i="6"/>
  <c r="AB78" i="6"/>
  <c r="AC78" i="6"/>
  <c r="AD78" i="6"/>
  <c r="AE78" i="6"/>
  <c r="AF78" i="6"/>
  <c r="AI77" i="6" s="1"/>
  <c r="AJ77" i="6" s="1"/>
  <c r="AG78" i="6"/>
  <c r="AH78" i="6"/>
  <c r="Z79" i="6"/>
  <c r="AA79" i="6"/>
  <c r="AB79" i="6"/>
  <c r="AC79" i="6"/>
  <c r="AD79" i="6"/>
  <c r="AE79" i="6"/>
  <c r="AF79" i="6"/>
  <c r="AG79" i="6"/>
  <c r="AH79" i="6"/>
  <c r="Z80" i="6"/>
  <c r="AA80" i="6"/>
  <c r="AB80" i="6"/>
  <c r="AC80" i="6"/>
  <c r="AD80" i="6"/>
  <c r="AE80" i="6"/>
  <c r="AF80" i="6"/>
  <c r="AI81" i="6" s="1"/>
  <c r="AJ81" i="6" s="1"/>
  <c r="AG80" i="6"/>
  <c r="AH80" i="6"/>
  <c r="Z81" i="6"/>
  <c r="AA81" i="6"/>
  <c r="AB81" i="6"/>
  <c r="AC81" i="6"/>
  <c r="AD81" i="6"/>
  <c r="AE81" i="6"/>
  <c r="AF81" i="6"/>
  <c r="AG81" i="6"/>
  <c r="AH81" i="6"/>
  <c r="Z82" i="6"/>
  <c r="AA82" i="6"/>
  <c r="AB82" i="6"/>
  <c r="AC82" i="6"/>
  <c r="AD82" i="6"/>
  <c r="AE82" i="6"/>
  <c r="AF82" i="6"/>
  <c r="AG82" i="6"/>
  <c r="AH82" i="6"/>
  <c r="Z83" i="6"/>
  <c r="AA83" i="6"/>
  <c r="AB83" i="6"/>
  <c r="AC83" i="6"/>
  <c r="AD83" i="6"/>
  <c r="AE83" i="6"/>
  <c r="AF83" i="6"/>
  <c r="AG83" i="6"/>
  <c r="AH83" i="6"/>
  <c r="Z84" i="6"/>
  <c r="AA84" i="6"/>
  <c r="AB84" i="6"/>
  <c r="AC84" i="6"/>
  <c r="AD84" i="6"/>
  <c r="AE84" i="6"/>
  <c r="AF84" i="6"/>
  <c r="AI85" i="6" s="1"/>
  <c r="AJ85" i="6" s="1"/>
  <c r="AG84" i="6"/>
  <c r="AH84" i="6"/>
  <c r="Z85" i="6"/>
  <c r="AA85" i="6"/>
  <c r="AB85" i="6"/>
  <c r="AC85" i="6"/>
  <c r="AD85" i="6"/>
  <c r="AE85" i="6"/>
  <c r="AF85" i="6"/>
  <c r="AG85" i="6"/>
  <c r="AH85" i="6"/>
  <c r="Z86" i="6"/>
  <c r="AA86" i="6"/>
  <c r="AB86" i="6"/>
  <c r="AC86" i="6"/>
  <c r="AD86" i="6"/>
  <c r="AE86" i="6"/>
  <c r="AF86" i="6"/>
  <c r="AG86" i="6"/>
  <c r="AH86" i="6"/>
  <c r="Z87" i="6"/>
  <c r="AA87" i="6"/>
  <c r="AB87" i="6"/>
  <c r="AC87" i="6"/>
  <c r="AD87" i="6"/>
  <c r="AE87" i="6"/>
  <c r="AF87" i="6"/>
  <c r="AG87" i="6"/>
  <c r="AH87" i="6"/>
  <c r="AI87" i="6"/>
  <c r="AJ87" i="6" s="1"/>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Z20" i="5"/>
  <c r="AA20" i="5"/>
  <c r="AB20" i="5"/>
  <c r="AC20" i="5"/>
  <c r="AD20" i="5"/>
  <c r="AE20" i="5"/>
  <c r="AF20" i="5"/>
  <c r="AG20" i="5"/>
  <c r="AH20" i="5"/>
  <c r="Z21" i="5"/>
  <c r="AA21" i="5"/>
  <c r="AB21" i="5"/>
  <c r="AC21" i="5"/>
  <c r="AD21" i="5"/>
  <c r="AE21" i="5"/>
  <c r="AI20" i="5" s="1"/>
  <c r="AJ20" i="5" s="1"/>
  <c r="AF21" i="5"/>
  <c r="AG21" i="5"/>
  <c r="AH21" i="5"/>
  <c r="Z22" i="5"/>
  <c r="AA22" i="5"/>
  <c r="AB22" i="5"/>
  <c r="AC22" i="5"/>
  <c r="AD22" i="5"/>
  <c r="AE22" i="5"/>
  <c r="AF22" i="5"/>
  <c r="AG22" i="5"/>
  <c r="AH22" i="5"/>
  <c r="Z23" i="5"/>
  <c r="AA23" i="5"/>
  <c r="AB23" i="5"/>
  <c r="AC23" i="5"/>
  <c r="AD23" i="5"/>
  <c r="AE23" i="5"/>
  <c r="AI21" i="5" s="1"/>
  <c r="AJ21" i="5" s="1"/>
  <c r="AF23" i="5"/>
  <c r="AG23" i="5"/>
  <c r="AH23" i="5"/>
  <c r="Z24" i="5"/>
  <c r="AA24" i="5"/>
  <c r="AB24" i="5"/>
  <c r="AC24" i="5"/>
  <c r="AD24" i="5"/>
  <c r="AE24" i="5"/>
  <c r="AF24" i="5"/>
  <c r="AG24" i="5"/>
  <c r="AH24" i="5"/>
  <c r="Z25" i="5"/>
  <c r="AA25" i="5"/>
  <c r="AB25" i="5"/>
  <c r="AC25" i="5"/>
  <c r="AD25" i="5"/>
  <c r="AE25" i="5"/>
  <c r="AI23" i="5" s="1"/>
  <c r="AJ23" i="5" s="1"/>
  <c r="AF25" i="5"/>
  <c r="AG25" i="5"/>
  <c r="AH25" i="5"/>
  <c r="Z26" i="5"/>
  <c r="AA26" i="5"/>
  <c r="AB26" i="5"/>
  <c r="AC26" i="5"/>
  <c r="AD26" i="5"/>
  <c r="AE26" i="5"/>
  <c r="AF26" i="5"/>
  <c r="AG26" i="5"/>
  <c r="AH26" i="5"/>
  <c r="Z27" i="5"/>
  <c r="AA27" i="5"/>
  <c r="AB27" i="5"/>
  <c r="AC27" i="5"/>
  <c r="AD27" i="5"/>
  <c r="AE27" i="5"/>
  <c r="AI25" i="5" s="1"/>
  <c r="AJ25" i="5" s="1"/>
  <c r="AF27" i="5"/>
  <c r="AG27" i="5"/>
  <c r="AH27" i="5"/>
  <c r="Z28" i="5"/>
  <c r="AA28" i="5"/>
  <c r="AB28" i="5"/>
  <c r="AC28" i="5"/>
  <c r="AD28" i="5"/>
  <c r="AE28" i="5"/>
  <c r="AF28" i="5"/>
  <c r="AG28" i="5"/>
  <c r="AH28" i="5"/>
  <c r="Z29" i="5"/>
  <c r="AA29" i="5"/>
  <c r="AB29" i="5"/>
  <c r="AC29" i="5"/>
  <c r="AD29" i="5"/>
  <c r="AE29" i="5"/>
  <c r="AI27" i="5" s="1"/>
  <c r="AJ27" i="5" s="1"/>
  <c r="AF29" i="5"/>
  <c r="AG29" i="5"/>
  <c r="AH29" i="5"/>
  <c r="Z30" i="5"/>
  <c r="AA30" i="5"/>
  <c r="AB30" i="5"/>
  <c r="AC30" i="5"/>
  <c r="AD30" i="5"/>
  <c r="AE30" i="5"/>
  <c r="AF30" i="5"/>
  <c r="AG30" i="5"/>
  <c r="AH30" i="5"/>
  <c r="Z31" i="5"/>
  <c r="AA31" i="5"/>
  <c r="AB31" i="5"/>
  <c r="AC31" i="5"/>
  <c r="AD31" i="5"/>
  <c r="AE31" i="5"/>
  <c r="AI29" i="5" s="1"/>
  <c r="AJ29" i="5" s="1"/>
  <c r="AF31" i="5"/>
  <c r="AG31" i="5"/>
  <c r="AH31" i="5"/>
  <c r="Z32" i="5"/>
  <c r="AA32" i="5"/>
  <c r="AB32" i="5"/>
  <c r="AC32" i="5"/>
  <c r="AD32" i="5"/>
  <c r="AE32" i="5"/>
  <c r="AF32" i="5"/>
  <c r="AG32" i="5"/>
  <c r="AH32" i="5"/>
  <c r="Z33" i="5"/>
  <c r="AA33" i="5"/>
  <c r="AB33" i="5"/>
  <c r="AC33" i="5"/>
  <c r="AD33" i="5"/>
  <c r="AE33" i="5"/>
  <c r="AI31" i="5" s="1"/>
  <c r="AJ31" i="5" s="1"/>
  <c r="AF33" i="5"/>
  <c r="AG33" i="5"/>
  <c r="AH33" i="5"/>
  <c r="Z34" i="5"/>
  <c r="AA34" i="5"/>
  <c r="AB34" i="5"/>
  <c r="AC34" i="5"/>
  <c r="AD34" i="5"/>
  <c r="AE34" i="5"/>
  <c r="AF34" i="5"/>
  <c r="AG34" i="5"/>
  <c r="AH34" i="5"/>
  <c r="Z35" i="5"/>
  <c r="AA35" i="5"/>
  <c r="AB35" i="5"/>
  <c r="AC35" i="5"/>
  <c r="AD35" i="5"/>
  <c r="AE35" i="5"/>
  <c r="AI33" i="5" s="1"/>
  <c r="AJ33" i="5" s="1"/>
  <c r="AF35" i="5"/>
  <c r="AG35" i="5"/>
  <c r="AH35" i="5"/>
  <c r="Z36" i="5"/>
  <c r="AA36" i="5"/>
  <c r="AB36" i="5"/>
  <c r="AC36" i="5"/>
  <c r="AD36" i="5"/>
  <c r="AE36" i="5"/>
  <c r="AF36" i="5"/>
  <c r="AG36" i="5"/>
  <c r="AH36" i="5"/>
  <c r="Z37" i="5"/>
  <c r="AA37" i="5"/>
  <c r="AB37" i="5"/>
  <c r="AC37" i="5"/>
  <c r="AD37" i="5"/>
  <c r="AE37" i="5"/>
  <c r="AI35" i="5" s="1"/>
  <c r="AJ35" i="5" s="1"/>
  <c r="AF37" i="5"/>
  <c r="AG37" i="5"/>
  <c r="AH37" i="5"/>
  <c r="Z38" i="5"/>
  <c r="AA38" i="5"/>
  <c r="AB38" i="5"/>
  <c r="AC38" i="5"/>
  <c r="AD38" i="5"/>
  <c r="AE38" i="5"/>
  <c r="AF38" i="5"/>
  <c r="AG38" i="5"/>
  <c r="AH38" i="5"/>
  <c r="Z39" i="5"/>
  <c r="AA39" i="5"/>
  <c r="AB39" i="5"/>
  <c r="AC39" i="5"/>
  <c r="AD39" i="5"/>
  <c r="AE39" i="5"/>
  <c r="AI37" i="5" s="1"/>
  <c r="AJ37" i="5" s="1"/>
  <c r="AF39" i="5"/>
  <c r="AG39" i="5"/>
  <c r="AH39" i="5"/>
  <c r="Z40" i="5"/>
  <c r="AA40" i="5"/>
  <c r="AB40" i="5"/>
  <c r="AC40" i="5"/>
  <c r="AD40" i="5"/>
  <c r="AE40" i="5"/>
  <c r="AF40" i="5"/>
  <c r="AG40" i="5"/>
  <c r="AH40" i="5"/>
  <c r="Z41" i="5"/>
  <c r="AA41" i="5"/>
  <c r="AB41" i="5"/>
  <c r="AC41" i="5"/>
  <c r="AD41" i="5"/>
  <c r="AE41" i="5"/>
  <c r="AI48" i="5" s="1"/>
  <c r="AJ48" i="5" s="1"/>
  <c r="AF41" i="5"/>
  <c r="AG41" i="5"/>
  <c r="AH41" i="5"/>
  <c r="Z42" i="5"/>
  <c r="AA42" i="5"/>
  <c r="AB42" i="5"/>
  <c r="AC42" i="5"/>
  <c r="AD42" i="5"/>
  <c r="AE42" i="5"/>
  <c r="AF42" i="5"/>
  <c r="AG42" i="5"/>
  <c r="AH42" i="5"/>
  <c r="Z43" i="5"/>
  <c r="AA43" i="5"/>
  <c r="AB43" i="5"/>
  <c r="AC43" i="5"/>
  <c r="AD43" i="5"/>
  <c r="AE43" i="5"/>
  <c r="AI41" i="5" s="1"/>
  <c r="AJ41" i="5" s="1"/>
  <c r="AF43" i="5"/>
  <c r="AG43" i="5"/>
  <c r="AH43" i="5"/>
  <c r="Z44" i="5"/>
  <c r="AA44" i="5"/>
  <c r="AB44" i="5"/>
  <c r="AC44" i="5"/>
  <c r="AD44" i="5"/>
  <c r="AE44" i="5"/>
  <c r="AF44" i="5"/>
  <c r="AG44" i="5"/>
  <c r="AH44" i="5"/>
  <c r="Z45" i="5"/>
  <c r="AA45" i="5"/>
  <c r="AB45" i="5"/>
  <c r="AC45" i="5"/>
  <c r="AD45" i="5"/>
  <c r="AE45" i="5"/>
  <c r="AI52" i="5" s="1"/>
  <c r="AJ52" i="5" s="1"/>
  <c r="AF45" i="5"/>
  <c r="AG45" i="5"/>
  <c r="AH45" i="5"/>
  <c r="Z46" i="5"/>
  <c r="AA46" i="5"/>
  <c r="AB46" i="5"/>
  <c r="AC46" i="5"/>
  <c r="AD46" i="5"/>
  <c r="AE46" i="5"/>
  <c r="AF46" i="5"/>
  <c r="AG46" i="5"/>
  <c r="AH46" i="5"/>
  <c r="Z47" i="5"/>
  <c r="AA47" i="5"/>
  <c r="AB47" i="5"/>
  <c r="AC47" i="5"/>
  <c r="AD47" i="5"/>
  <c r="AE47" i="5"/>
  <c r="AI45" i="5" s="1"/>
  <c r="AJ45" i="5" s="1"/>
  <c r="AF47" i="5"/>
  <c r="AG47" i="5"/>
  <c r="AH47" i="5"/>
  <c r="Z48" i="5"/>
  <c r="AA48" i="5"/>
  <c r="AB48" i="5"/>
  <c r="AC48" i="5"/>
  <c r="AD48" i="5"/>
  <c r="AE48" i="5"/>
  <c r="AF48" i="5"/>
  <c r="AG48" i="5"/>
  <c r="AH48" i="5"/>
  <c r="Z49" i="5"/>
  <c r="AA49" i="5"/>
  <c r="AB49" i="5"/>
  <c r="AC49" i="5"/>
  <c r="AD49" i="5"/>
  <c r="AE49" i="5"/>
  <c r="AI56" i="5" s="1"/>
  <c r="AJ56" i="5" s="1"/>
  <c r="AF49" i="5"/>
  <c r="AG49" i="5"/>
  <c r="AH49" i="5"/>
  <c r="Z50" i="5"/>
  <c r="AA50" i="5"/>
  <c r="AB50" i="5"/>
  <c r="AC50" i="5"/>
  <c r="AD50" i="5"/>
  <c r="AE50" i="5"/>
  <c r="AF50" i="5"/>
  <c r="AG50" i="5"/>
  <c r="AH50" i="5"/>
  <c r="Z51" i="5"/>
  <c r="AA51" i="5"/>
  <c r="AB51" i="5"/>
  <c r="AC51" i="5"/>
  <c r="AD51" i="5"/>
  <c r="AE51" i="5"/>
  <c r="AI49" i="5" s="1"/>
  <c r="AJ49" i="5" s="1"/>
  <c r="AF51" i="5"/>
  <c r="AG51" i="5"/>
  <c r="AH51" i="5"/>
  <c r="Z52" i="5"/>
  <c r="AA52" i="5"/>
  <c r="AB52" i="5"/>
  <c r="AC52" i="5"/>
  <c r="AD52" i="5"/>
  <c r="AE52" i="5"/>
  <c r="AF52" i="5"/>
  <c r="AG52" i="5"/>
  <c r="AH52" i="5"/>
  <c r="Z53" i="5"/>
  <c r="AA53" i="5"/>
  <c r="AB53" i="5"/>
  <c r="AC53" i="5"/>
  <c r="AD53" i="5"/>
  <c r="AE53" i="5"/>
  <c r="AI60" i="5" s="1"/>
  <c r="AJ60" i="5" s="1"/>
  <c r="AF53" i="5"/>
  <c r="AG53" i="5"/>
  <c r="AH53" i="5"/>
  <c r="Z54" i="5"/>
  <c r="AA54" i="5"/>
  <c r="AB54" i="5"/>
  <c r="AC54" i="5"/>
  <c r="AD54" i="5"/>
  <c r="AE54" i="5"/>
  <c r="AF54" i="5"/>
  <c r="AG54" i="5"/>
  <c r="AH54" i="5"/>
  <c r="Z55" i="5"/>
  <c r="AA55" i="5"/>
  <c r="AB55" i="5"/>
  <c r="AC55" i="5"/>
  <c r="AD55" i="5"/>
  <c r="AE55" i="5"/>
  <c r="AI53" i="5" s="1"/>
  <c r="AJ53" i="5" s="1"/>
  <c r="AF55" i="5"/>
  <c r="AG55" i="5"/>
  <c r="AH55" i="5"/>
  <c r="Z56" i="5"/>
  <c r="AA56" i="5"/>
  <c r="AB56" i="5"/>
  <c r="AC56" i="5"/>
  <c r="AD56" i="5"/>
  <c r="AE56" i="5"/>
  <c r="AF56" i="5"/>
  <c r="AG56" i="5"/>
  <c r="AH56" i="5"/>
  <c r="Z57" i="5"/>
  <c r="AA57" i="5"/>
  <c r="AB57" i="5"/>
  <c r="AC57" i="5"/>
  <c r="AD57" i="5"/>
  <c r="AE57" i="5"/>
  <c r="AI64" i="5" s="1"/>
  <c r="AJ64" i="5" s="1"/>
  <c r="AF57" i="5"/>
  <c r="AG57" i="5"/>
  <c r="AH57" i="5"/>
  <c r="Z58" i="5"/>
  <c r="AA58" i="5"/>
  <c r="AB58" i="5"/>
  <c r="AC58" i="5"/>
  <c r="AD58" i="5"/>
  <c r="AE58" i="5"/>
  <c r="AF58" i="5"/>
  <c r="AG58" i="5"/>
  <c r="AH58" i="5"/>
  <c r="Z59" i="5"/>
  <c r="AA59" i="5"/>
  <c r="AB59" i="5"/>
  <c r="AC59" i="5"/>
  <c r="AD59" i="5"/>
  <c r="AE59" i="5"/>
  <c r="AI57" i="5" s="1"/>
  <c r="AJ57" i="5" s="1"/>
  <c r="AF59" i="5"/>
  <c r="AG59" i="5"/>
  <c r="AH59" i="5"/>
  <c r="Z60" i="5"/>
  <c r="AA60" i="5"/>
  <c r="AB60" i="5"/>
  <c r="AC60" i="5"/>
  <c r="AD60" i="5"/>
  <c r="AE60" i="5"/>
  <c r="AF60" i="5"/>
  <c r="AG60" i="5"/>
  <c r="AH60" i="5"/>
  <c r="Z61" i="5"/>
  <c r="AA61" i="5"/>
  <c r="AB61" i="5"/>
  <c r="AC61" i="5"/>
  <c r="AD61" i="5"/>
  <c r="AE61" i="5"/>
  <c r="AI68" i="5" s="1"/>
  <c r="AJ68" i="5" s="1"/>
  <c r="AF61" i="5"/>
  <c r="AG61" i="5"/>
  <c r="AH61" i="5"/>
  <c r="Z62" i="5"/>
  <c r="AA62" i="5"/>
  <c r="AB62" i="5"/>
  <c r="AC62" i="5"/>
  <c r="AD62" i="5"/>
  <c r="AE62" i="5"/>
  <c r="AF62" i="5"/>
  <c r="AG62" i="5"/>
  <c r="AH62" i="5"/>
  <c r="Z63" i="5"/>
  <c r="AA63" i="5"/>
  <c r="AB63" i="5"/>
  <c r="AC63" i="5"/>
  <c r="AD63" i="5"/>
  <c r="AE63" i="5"/>
  <c r="AI61" i="5" s="1"/>
  <c r="AJ61" i="5" s="1"/>
  <c r="AF63" i="5"/>
  <c r="AG63" i="5"/>
  <c r="AH63" i="5"/>
  <c r="Z64" i="5"/>
  <c r="AA64" i="5"/>
  <c r="AB64" i="5"/>
  <c r="AC64" i="5"/>
  <c r="AD64" i="5"/>
  <c r="AE64" i="5"/>
  <c r="AF64" i="5"/>
  <c r="AG64" i="5"/>
  <c r="AH64" i="5"/>
  <c r="Z65" i="5"/>
  <c r="AA65" i="5"/>
  <c r="AB65" i="5"/>
  <c r="AC65" i="5"/>
  <c r="AD65" i="5"/>
  <c r="AE65" i="5"/>
  <c r="AI72" i="5" s="1"/>
  <c r="AJ72" i="5" s="1"/>
  <c r="AF65" i="5"/>
  <c r="AG65" i="5"/>
  <c r="AH65" i="5"/>
  <c r="Z66" i="5"/>
  <c r="AA66" i="5"/>
  <c r="AB66" i="5"/>
  <c r="AC66" i="5"/>
  <c r="AD66" i="5"/>
  <c r="AE66" i="5"/>
  <c r="AF66" i="5"/>
  <c r="AG66" i="5"/>
  <c r="AH66" i="5"/>
  <c r="Z67" i="5"/>
  <c r="AA67" i="5"/>
  <c r="AB67" i="5"/>
  <c r="AC67" i="5"/>
  <c r="AD67" i="5"/>
  <c r="AE67" i="5"/>
  <c r="AI65" i="5" s="1"/>
  <c r="AJ65" i="5" s="1"/>
  <c r="AF67" i="5"/>
  <c r="AG67" i="5"/>
  <c r="AH67" i="5"/>
  <c r="Z68" i="5"/>
  <c r="AA68" i="5"/>
  <c r="AB68" i="5"/>
  <c r="AC68" i="5"/>
  <c r="AD68" i="5"/>
  <c r="AE68" i="5"/>
  <c r="AF68" i="5"/>
  <c r="AG68" i="5"/>
  <c r="AH68" i="5"/>
  <c r="Z69" i="5"/>
  <c r="AA69" i="5"/>
  <c r="AB69" i="5"/>
  <c r="AC69" i="5"/>
  <c r="AD69" i="5"/>
  <c r="AE69" i="5"/>
  <c r="AI76" i="5" s="1"/>
  <c r="AJ76" i="5" s="1"/>
  <c r="AF69" i="5"/>
  <c r="AG69" i="5"/>
  <c r="AH69" i="5"/>
  <c r="Z70" i="5"/>
  <c r="AA70" i="5"/>
  <c r="AB70" i="5"/>
  <c r="AC70" i="5"/>
  <c r="AD70" i="5"/>
  <c r="AE70" i="5"/>
  <c r="AF70" i="5"/>
  <c r="AG70" i="5"/>
  <c r="AH70" i="5"/>
  <c r="Z71" i="5"/>
  <c r="AA71" i="5"/>
  <c r="AB71" i="5"/>
  <c r="AC71" i="5"/>
  <c r="AD71" i="5"/>
  <c r="AE71" i="5"/>
  <c r="AI69" i="5" s="1"/>
  <c r="AJ69" i="5" s="1"/>
  <c r="AF71" i="5"/>
  <c r="AG71" i="5"/>
  <c r="AH71" i="5"/>
  <c r="Z72" i="5"/>
  <c r="AA72" i="5"/>
  <c r="AB72" i="5"/>
  <c r="AC72" i="5"/>
  <c r="AD72" i="5"/>
  <c r="AE72" i="5"/>
  <c r="AF72" i="5"/>
  <c r="AG72" i="5"/>
  <c r="AH72" i="5"/>
  <c r="Z73" i="5"/>
  <c r="AA73" i="5"/>
  <c r="AB73" i="5"/>
  <c r="AC73" i="5"/>
  <c r="AD73" i="5"/>
  <c r="AE73" i="5"/>
  <c r="AI80" i="5" s="1"/>
  <c r="AJ80" i="5" s="1"/>
  <c r="AF73" i="5"/>
  <c r="AG73" i="5"/>
  <c r="AH73" i="5"/>
  <c r="Z74" i="5"/>
  <c r="AA74" i="5"/>
  <c r="AB74" i="5"/>
  <c r="AC74" i="5"/>
  <c r="AD74" i="5"/>
  <c r="AE74" i="5"/>
  <c r="AF74" i="5"/>
  <c r="AG74" i="5"/>
  <c r="AH74" i="5"/>
  <c r="Z75" i="5"/>
  <c r="AA75" i="5"/>
  <c r="AB75" i="5"/>
  <c r="AC75" i="5"/>
  <c r="AD75" i="5"/>
  <c r="AE75" i="5"/>
  <c r="AI73" i="5" s="1"/>
  <c r="AJ73" i="5" s="1"/>
  <c r="AF75" i="5"/>
  <c r="AG75" i="5"/>
  <c r="AH75" i="5"/>
  <c r="Z76" i="5"/>
  <c r="AA76" i="5"/>
  <c r="AB76" i="5"/>
  <c r="AC76" i="5"/>
  <c r="AD76" i="5"/>
  <c r="AE76" i="5"/>
  <c r="AF76" i="5"/>
  <c r="AG76" i="5"/>
  <c r="AH76" i="5"/>
  <c r="Z77" i="5"/>
  <c r="AA77" i="5"/>
  <c r="AB77" i="5"/>
  <c r="AC77" i="5"/>
  <c r="AD77" i="5"/>
  <c r="AE77" i="5"/>
  <c r="AI84" i="5" s="1"/>
  <c r="AJ84" i="5" s="1"/>
  <c r="AF77" i="5"/>
  <c r="AG77" i="5"/>
  <c r="AH77" i="5"/>
  <c r="Z78" i="5"/>
  <c r="AA78" i="5"/>
  <c r="AB78" i="5"/>
  <c r="AC78" i="5"/>
  <c r="AD78" i="5"/>
  <c r="AE78" i="5"/>
  <c r="AF78" i="5"/>
  <c r="AG78" i="5"/>
  <c r="AH78" i="5"/>
  <c r="Z79" i="5"/>
  <c r="AA79" i="5"/>
  <c r="AB79" i="5"/>
  <c r="AC79" i="5"/>
  <c r="AD79" i="5"/>
  <c r="AE79" i="5"/>
  <c r="AF79" i="5"/>
  <c r="AG79" i="5"/>
  <c r="AH79" i="5"/>
  <c r="Z80" i="5"/>
  <c r="AA80" i="5"/>
  <c r="AB80" i="5"/>
  <c r="AC80" i="5"/>
  <c r="AD80" i="5"/>
  <c r="AE80" i="5"/>
  <c r="AF80" i="5"/>
  <c r="AG80" i="5"/>
  <c r="AH80" i="5"/>
  <c r="Z81" i="5"/>
  <c r="AA81" i="5"/>
  <c r="AB81" i="5"/>
  <c r="AC81" i="5"/>
  <c r="AD81" i="5"/>
  <c r="AE81" i="5"/>
  <c r="AI77" i="5" s="1"/>
  <c r="AJ77" i="5" s="1"/>
  <c r="AF81" i="5"/>
  <c r="AG81" i="5"/>
  <c r="AH81" i="5"/>
  <c r="Z82" i="5"/>
  <c r="AA82" i="5"/>
  <c r="AB82" i="5"/>
  <c r="AC82" i="5"/>
  <c r="AD82" i="5"/>
  <c r="AE82" i="5"/>
  <c r="AF82" i="5"/>
  <c r="AG82" i="5"/>
  <c r="AH82" i="5"/>
  <c r="Z83" i="5"/>
  <c r="AA83" i="5"/>
  <c r="AB83" i="5"/>
  <c r="AC83" i="5"/>
  <c r="AD83" i="5"/>
  <c r="AE83" i="5"/>
  <c r="AF83" i="5"/>
  <c r="AG83" i="5"/>
  <c r="AH83" i="5"/>
  <c r="Z84" i="5"/>
  <c r="AA84" i="5"/>
  <c r="AB84" i="5"/>
  <c r="AC84" i="5"/>
  <c r="AD84" i="5"/>
  <c r="AE84" i="5"/>
  <c r="AF84" i="5"/>
  <c r="AG84" i="5"/>
  <c r="AH84" i="5"/>
  <c r="Z85" i="5"/>
  <c r="AA85" i="5"/>
  <c r="AB85" i="5"/>
  <c r="AC85" i="5"/>
  <c r="AD85" i="5"/>
  <c r="AE85" i="5"/>
  <c r="AI81" i="5" s="1"/>
  <c r="AJ81" i="5" s="1"/>
  <c r="AF85" i="5"/>
  <c r="AG85" i="5"/>
  <c r="AH85" i="5"/>
  <c r="Z86" i="5"/>
  <c r="AA86" i="5"/>
  <c r="AB86" i="5"/>
  <c r="AC86" i="5"/>
  <c r="AD86" i="5"/>
  <c r="AE86" i="5"/>
  <c r="AF86" i="5"/>
  <c r="AG86" i="5"/>
  <c r="AH86" i="5"/>
  <c r="Z87" i="5"/>
  <c r="AA87" i="5"/>
  <c r="AB87" i="5"/>
  <c r="AC87" i="5"/>
  <c r="AD87" i="5"/>
  <c r="AE87" i="5"/>
  <c r="AF87" i="5"/>
  <c r="AG87" i="5"/>
  <c r="AH87" i="5"/>
  <c r="Z88" i="5"/>
  <c r="AA88" i="5"/>
  <c r="AB88" i="5"/>
  <c r="AC88" i="5"/>
  <c r="AD88" i="5"/>
  <c r="AE88" i="5"/>
  <c r="AF88" i="5"/>
  <c r="AG88" i="5"/>
  <c r="AH88" i="5"/>
  <c r="Z89" i="5"/>
  <c r="AA89" i="5"/>
  <c r="AB89" i="5"/>
  <c r="AC89" i="5"/>
  <c r="AD89" i="5"/>
  <c r="AE89" i="5"/>
  <c r="AI85" i="5" s="1"/>
  <c r="AJ85" i="5" s="1"/>
  <c r="AF89" i="5"/>
  <c r="AG89" i="5"/>
  <c r="AH89" i="5"/>
  <c r="Z90" i="5"/>
  <c r="AA90" i="5"/>
  <c r="AB90" i="5"/>
  <c r="AC90" i="5"/>
  <c r="AD90" i="5"/>
  <c r="AE90" i="5"/>
  <c r="AF90" i="5"/>
  <c r="AG90" i="5"/>
  <c r="AH90" i="5"/>
  <c r="Z91" i="5"/>
  <c r="AA91" i="5"/>
  <c r="AB91" i="5"/>
  <c r="AC91" i="5"/>
  <c r="AD91" i="5"/>
  <c r="AE91" i="5"/>
  <c r="AF91" i="5"/>
  <c r="AG91" i="5"/>
  <c r="AH91" i="5"/>
  <c r="Z92" i="5"/>
  <c r="AA92" i="5"/>
  <c r="AB92" i="5"/>
  <c r="AC92" i="5"/>
  <c r="AD92" i="5"/>
  <c r="AE92" i="5"/>
  <c r="AF92" i="5"/>
  <c r="AG92" i="5"/>
  <c r="AH92" i="5"/>
  <c r="Z93" i="5"/>
  <c r="AA93" i="5"/>
  <c r="AB93" i="5"/>
  <c r="AC93" i="5"/>
  <c r="AD93" i="5"/>
  <c r="AE93" i="5"/>
  <c r="AI89" i="5" s="1"/>
  <c r="AJ89" i="5" s="1"/>
  <c r="AF93" i="5"/>
  <c r="AG93" i="5"/>
  <c r="AH93" i="5"/>
  <c r="Z94" i="5"/>
  <c r="AA94" i="5"/>
  <c r="AB94" i="5"/>
  <c r="AC94" i="5"/>
  <c r="AD94" i="5"/>
  <c r="AE94" i="5"/>
  <c r="AF94" i="5"/>
  <c r="AG94" i="5"/>
  <c r="AH94" i="5"/>
  <c r="Z95" i="5"/>
  <c r="AA95" i="5"/>
  <c r="AB95" i="5"/>
  <c r="AC95" i="5"/>
  <c r="AD95" i="5"/>
  <c r="AE95" i="5"/>
  <c r="AF95" i="5"/>
  <c r="AG95" i="5"/>
  <c r="AH95" i="5"/>
  <c r="Z96" i="5"/>
  <c r="AA96" i="5"/>
  <c r="AB96" i="5"/>
  <c r="AC96" i="5"/>
  <c r="AD96" i="5"/>
  <c r="AE96" i="5"/>
  <c r="AF96" i="5"/>
  <c r="AG96" i="5"/>
  <c r="AH96" i="5"/>
  <c r="Z97" i="5"/>
  <c r="AA97" i="5"/>
  <c r="AB97" i="5"/>
  <c r="AC97" i="5"/>
  <c r="AD97" i="5"/>
  <c r="AE97" i="5"/>
  <c r="AI93" i="5" s="1"/>
  <c r="AJ93" i="5" s="1"/>
  <c r="AF97" i="5"/>
  <c r="AG97" i="5"/>
  <c r="AH97" i="5"/>
  <c r="AI97" i="5"/>
  <c r="AJ97" i="5" s="1"/>
  <c r="Z98" i="5"/>
  <c r="AA98" i="5"/>
  <c r="AB98" i="5"/>
  <c r="AC98" i="5"/>
  <c r="AD98" i="5"/>
  <c r="AE98" i="5"/>
  <c r="AF98" i="5"/>
  <c r="AG98" i="5"/>
  <c r="AH98" i="5"/>
  <c r="Z99" i="5"/>
  <c r="AA99" i="5"/>
  <c r="AB99" i="5"/>
  <c r="AC99" i="5"/>
  <c r="AD99" i="5"/>
  <c r="AE99" i="5"/>
  <c r="AF99" i="5"/>
  <c r="AG99" i="5"/>
  <c r="AH99" i="5"/>
  <c r="AI99" i="5"/>
  <c r="AJ99" i="5" s="1"/>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Z20" i="4"/>
  <c r="AA20" i="4"/>
  <c r="AB20" i="4"/>
  <c r="AC20" i="4"/>
  <c r="AD20" i="4"/>
  <c r="AI20" i="4" s="1"/>
  <c r="AJ20" i="4" s="1"/>
  <c r="AE20" i="4"/>
  <c r="AF20" i="4"/>
  <c r="AG20" i="4"/>
  <c r="AH20" i="4"/>
  <c r="Z21" i="4"/>
  <c r="AA21" i="4"/>
  <c r="AB21" i="4"/>
  <c r="AC21" i="4"/>
  <c r="AD21" i="4"/>
  <c r="AE21" i="4"/>
  <c r="AF21" i="4"/>
  <c r="AG21" i="4"/>
  <c r="AH21" i="4"/>
  <c r="Z22" i="4"/>
  <c r="AA22" i="4"/>
  <c r="AB22" i="4"/>
  <c r="AC22" i="4"/>
  <c r="AD22" i="4"/>
  <c r="AI26" i="4" s="1"/>
  <c r="AJ26" i="4" s="1"/>
  <c r="AE22" i="4"/>
  <c r="AF22" i="4"/>
  <c r="AG22" i="4"/>
  <c r="AH22" i="4"/>
  <c r="Z23" i="4"/>
  <c r="AA23" i="4"/>
  <c r="AB23" i="4"/>
  <c r="AC23" i="4"/>
  <c r="AD23" i="4"/>
  <c r="AE23" i="4"/>
  <c r="AF23" i="4"/>
  <c r="AG23" i="4"/>
  <c r="AH23" i="4"/>
  <c r="Z24" i="4"/>
  <c r="AA24" i="4"/>
  <c r="AB24" i="4"/>
  <c r="AC24" i="4"/>
  <c r="AD24" i="4"/>
  <c r="AI21" i="4" s="1"/>
  <c r="AJ21" i="4" s="1"/>
  <c r="AE24" i="4"/>
  <c r="AF24" i="4"/>
  <c r="AG24" i="4"/>
  <c r="AH24" i="4"/>
  <c r="Z25" i="4"/>
  <c r="AA25" i="4"/>
  <c r="AB25" i="4"/>
  <c r="AC25" i="4"/>
  <c r="AD25" i="4"/>
  <c r="AE25" i="4"/>
  <c r="AF25" i="4"/>
  <c r="AG25" i="4"/>
  <c r="AH25" i="4"/>
  <c r="Z26" i="4"/>
  <c r="AA26" i="4"/>
  <c r="AB26" i="4"/>
  <c r="AC26" i="4"/>
  <c r="AD26" i="4"/>
  <c r="AE26" i="4"/>
  <c r="AF26" i="4"/>
  <c r="AG26" i="4"/>
  <c r="AH26" i="4"/>
  <c r="Z27" i="4"/>
  <c r="AA27" i="4"/>
  <c r="AB27" i="4"/>
  <c r="AC27" i="4"/>
  <c r="AD27" i="4"/>
  <c r="AE27" i="4"/>
  <c r="AF27" i="4"/>
  <c r="AG27" i="4"/>
  <c r="AH27" i="4"/>
  <c r="Z28" i="4"/>
  <c r="AA28" i="4"/>
  <c r="AB28" i="4"/>
  <c r="AC28" i="4"/>
  <c r="AD28" i="4"/>
  <c r="AI25" i="4" s="1"/>
  <c r="AJ25" i="4" s="1"/>
  <c r="AE28" i="4"/>
  <c r="AF28" i="4"/>
  <c r="AG28" i="4"/>
  <c r="AH28" i="4"/>
  <c r="Z29" i="4"/>
  <c r="AA29" i="4"/>
  <c r="AB29" i="4"/>
  <c r="AC29" i="4"/>
  <c r="AD29" i="4"/>
  <c r="AE29" i="4"/>
  <c r="AF29" i="4"/>
  <c r="AG29" i="4"/>
  <c r="AH29" i="4"/>
  <c r="Z30" i="4"/>
  <c r="AA30" i="4"/>
  <c r="AB30" i="4"/>
  <c r="AC30" i="4"/>
  <c r="AD30" i="4"/>
  <c r="AE30" i="4"/>
  <c r="AF30" i="4"/>
  <c r="AG30" i="4"/>
  <c r="AH30" i="4"/>
  <c r="Z31" i="4"/>
  <c r="AA31" i="4"/>
  <c r="AB31" i="4"/>
  <c r="AC31" i="4"/>
  <c r="AD31" i="4"/>
  <c r="AE31" i="4"/>
  <c r="AF31" i="4"/>
  <c r="AG31" i="4"/>
  <c r="AH31" i="4"/>
  <c r="Z32" i="4"/>
  <c r="AA32" i="4"/>
  <c r="AB32" i="4"/>
  <c r="AC32" i="4"/>
  <c r="AD32" i="4"/>
  <c r="AI29" i="4" s="1"/>
  <c r="AJ29" i="4" s="1"/>
  <c r="AE32" i="4"/>
  <c r="AF32" i="4"/>
  <c r="AG32" i="4"/>
  <c r="AH32" i="4"/>
  <c r="Z33" i="4"/>
  <c r="AA33" i="4"/>
  <c r="AB33" i="4"/>
  <c r="AC33" i="4"/>
  <c r="AD33" i="4"/>
  <c r="AE33" i="4"/>
  <c r="AF33" i="4"/>
  <c r="AG33" i="4"/>
  <c r="AH33" i="4"/>
  <c r="Z34" i="4"/>
  <c r="AA34" i="4"/>
  <c r="AB34" i="4"/>
  <c r="AC34" i="4"/>
  <c r="AD34" i="4"/>
  <c r="AE34" i="4"/>
  <c r="AF34" i="4"/>
  <c r="AG34" i="4"/>
  <c r="AH34" i="4"/>
  <c r="Z35" i="4"/>
  <c r="AA35" i="4"/>
  <c r="AB35" i="4"/>
  <c r="AC35" i="4"/>
  <c r="AD35" i="4"/>
  <c r="AE35" i="4"/>
  <c r="AF35" i="4"/>
  <c r="AG35" i="4"/>
  <c r="AH35" i="4"/>
  <c r="Z36" i="4"/>
  <c r="AA36" i="4"/>
  <c r="AB36" i="4"/>
  <c r="AC36" i="4"/>
  <c r="AD36" i="4"/>
  <c r="AI33" i="4" s="1"/>
  <c r="AJ33" i="4" s="1"/>
  <c r="AE36" i="4"/>
  <c r="AF36" i="4"/>
  <c r="AG36" i="4"/>
  <c r="AH36" i="4"/>
  <c r="Z37" i="4"/>
  <c r="AA37" i="4"/>
  <c r="AB37" i="4"/>
  <c r="AC37" i="4"/>
  <c r="AD37" i="4"/>
  <c r="AE37" i="4"/>
  <c r="AF37" i="4"/>
  <c r="AG37" i="4"/>
  <c r="AH37" i="4"/>
  <c r="Z38" i="4"/>
  <c r="AA38" i="4"/>
  <c r="AB38" i="4"/>
  <c r="AC38" i="4"/>
  <c r="AD38" i="4"/>
  <c r="AE38" i="4"/>
  <c r="AF38" i="4"/>
  <c r="AG38" i="4"/>
  <c r="AH38" i="4"/>
  <c r="Z39" i="4"/>
  <c r="AA39" i="4"/>
  <c r="AB39" i="4"/>
  <c r="AC39" i="4"/>
  <c r="AD39" i="4"/>
  <c r="AE39" i="4"/>
  <c r="AF39" i="4"/>
  <c r="AG39" i="4"/>
  <c r="AH39" i="4"/>
  <c r="Z40" i="4"/>
  <c r="AA40" i="4"/>
  <c r="AB40" i="4"/>
  <c r="AC40" i="4"/>
  <c r="AD40" i="4"/>
  <c r="AI37" i="4" s="1"/>
  <c r="AJ37" i="4" s="1"/>
  <c r="AE40" i="4"/>
  <c r="AF40" i="4"/>
  <c r="AG40" i="4"/>
  <c r="AH40" i="4"/>
  <c r="Z41" i="4"/>
  <c r="AA41" i="4"/>
  <c r="AB41" i="4"/>
  <c r="AC41" i="4"/>
  <c r="AD41" i="4"/>
  <c r="AE41" i="4"/>
  <c r="AF41" i="4"/>
  <c r="AG41" i="4"/>
  <c r="AH41" i="4"/>
  <c r="Z42" i="4"/>
  <c r="AA42" i="4"/>
  <c r="AB42" i="4"/>
  <c r="AC42" i="4"/>
  <c r="AD42" i="4"/>
  <c r="AE42" i="4"/>
  <c r="AF42" i="4"/>
  <c r="AG42" i="4"/>
  <c r="AH42" i="4"/>
  <c r="Z43" i="4"/>
  <c r="AA43" i="4"/>
  <c r="AB43" i="4"/>
  <c r="AC43" i="4"/>
  <c r="AD43" i="4"/>
  <c r="AE43" i="4"/>
  <c r="AF43" i="4"/>
  <c r="AG43" i="4"/>
  <c r="AH43" i="4"/>
  <c r="Z44" i="4"/>
  <c r="AA44" i="4"/>
  <c r="AB44" i="4"/>
  <c r="AC44" i="4"/>
  <c r="AD44" i="4"/>
  <c r="AI41" i="4" s="1"/>
  <c r="AJ41" i="4" s="1"/>
  <c r="AE44" i="4"/>
  <c r="AF44" i="4"/>
  <c r="AG44" i="4"/>
  <c r="AH44" i="4"/>
  <c r="Z45" i="4"/>
  <c r="AA45" i="4"/>
  <c r="AB45" i="4"/>
  <c r="AC45" i="4"/>
  <c r="AD45" i="4"/>
  <c r="AE45" i="4"/>
  <c r="AF45" i="4"/>
  <c r="AG45" i="4"/>
  <c r="AH45" i="4"/>
  <c r="Z46" i="4"/>
  <c r="AA46" i="4"/>
  <c r="AB46" i="4"/>
  <c r="AC46" i="4"/>
  <c r="AD46" i="4"/>
  <c r="AI45" i="4" s="1"/>
  <c r="AJ45" i="4" s="1"/>
  <c r="AE46" i="4"/>
  <c r="AF46" i="4"/>
  <c r="AG46" i="4"/>
  <c r="AH46" i="4"/>
  <c r="Z47" i="4"/>
  <c r="AA47" i="4"/>
  <c r="AB47" i="4"/>
  <c r="AC47" i="4"/>
  <c r="AD47" i="4"/>
  <c r="AE47" i="4"/>
  <c r="AF47" i="4"/>
  <c r="AG47" i="4"/>
  <c r="AH47" i="4"/>
  <c r="Z48" i="4"/>
  <c r="AA48" i="4"/>
  <c r="AB48" i="4"/>
  <c r="AC48" i="4"/>
  <c r="AD48" i="4"/>
  <c r="AI54" i="4" s="1"/>
  <c r="AJ54" i="4" s="1"/>
  <c r="AE48" i="4"/>
  <c r="AF48" i="4"/>
  <c r="AG48" i="4"/>
  <c r="AH48" i="4"/>
  <c r="Z49" i="4"/>
  <c r="AA49" i="4"/>
  <c r="AB49" i="4"/>
  <c r="AC49" i="4"/>
  <c r="AD49" i="4"/>
  <c r="AE49" i="4"/>
  <c r="AF49" i="4"/>
  <c r="AG49" i="4"/>
  <c r="AH49" i="4"/>
  <c r="Z50" i="4"/>
  <c r="AA50" i="4"/>
  <c r="AB50" i="4"/>
  <c r="AC50" i="4"/>
  <c r="AD50" i="4"/>
  <c r="AI49" i="4" s="1"/>
  <c r="AJ49" i="4" s="1"/>
  <c r="AE50" i="4"/>
  <c r="AF50" i="4"/>
  <c r="AG50" i="4"/>
  <c r="AH50" i="4"/>
  <c r="Z51" i="4"/>
  <c r="AA51" i="4"/>
  <c r="AB51" i="4"/>
  <c r="AC51" i="4"/>
  <c r="AD51" i="4"/>
  <c r="AE51" i="4"/>
  <c r="AF51" i="4"/>
  <c r="AG51" i="4"/>
  <c r="AH51" i="4"/>
  <c r="Z52" i="4"/>
  <c r="AA52" i="4"/>
  <c r="AB52" i="4"/>
  <c r="AC52" i="4"/>
  <c r="AD52" i="4"/>
  <c r="AE52" i="4"/>
  <c r="AF52" i="4"/>
  <c r="AG52" i="4"/>
  <c r="AH52" i="4"/>
  <c r="Z53" i="4"/>
  <c r="AA53" i="4"/>
  <c r="AB53" i="4"/>
  <c r="AC53" i="4"/>
  <c r="AD53" i="4"/>
  <c r="AE53" i="4"/>
  <c r="AF53" i="4"/>
  <c r="AG53" i="4"/>
  <c r="AH53" i="4"/>
  <c r="Z54" i="4"/>
  <c r="AA54" i="4"/>
  <c r="AB54" i="4"/>
  <c r="AC54" i="4"/>
  <c r="AD54" i="4"/>
  <c r="AI53" i="4" s="1"/>
  <c r="AJ53" i="4" s="1"/>
  <c r="AE54" i="4"/>
  <c r="AF54" i="4"/>
  <c r="AG54" i="4"/>
  <c r="AH54" i="4"/>
  <c r="Z55" i="4"/>
  <c r="AA55" i="4"/>
  <c r="AB55" i="4"/>
  <c r="AC55" i="4"/>
  <c r="AD55" i="4"/>
  <c r="AI57" i="4" s="1"/>
  <c r="AJ57" i="4" s="1"/>
  <c r="AE55" i="4"/>
  <c r="AF55" i="4"/>
  <c r="AG55" i="4"/>
  <c r="AH55" i="4"/>
  <c r="Z56" i="4"/>
  <c r="AA56" i="4"/>
  <c r="AB56" i="4"/>
  <c r="AC56" i="4"/>
  <c r="AD56" i="4"/>
  <c r="AE56" i="4"/>
  <c r="AF56" i="4"/>
  <c r="AG56" i="4"/>
  <c r="AH56" i="4"/>
  <c r="Z57" i="4"/>
  <c r="AA57" i="4"/>
  <c r="AB57" i="4"/>
  <c r="AC57" i="4"/>
  <c r="AD57" i="4"/>
  <c r="AE57" i="4"/>
  <c r="AF57" i="4"/>
  <c r="AG57" i="4"/>
  <c r="AH57" i="4"/>
  <c r="Z58" i="4"/>
  <c r="AA58" i="4"/>
  <c r="AB58" i="4"/>
  <c r="AC58" i="4"/>
  <c r="AD58" i="4"/>
  <c r="AE58" i="4"/>
  <c r="AF58" i="4"/>
  <c r="AG58" i="4"/>
  <c r="AH58" i="4"/>
  <c r="Z59" i="4"/>
  <c r="AA59" i="4"/>
  <c r="AB59" i="4"/>
  <c r="AC59" i="4"/>
  <c r="AD59" i="4"/>
  <c r="AI61" i="4" s="1"/>
  <c r="AJ61" i="4" s="1"/>
  <c r="AE59" i="4"/>
  <c r="AF59" i="4"/>
  <c r="AG59" i="4"/>
  <c r="AH59" i="4"/>
  <c r="Z60" i="4"/>
  <c r="AA60" i="4"/>
  <c r="AB60" i="4"/>
  <c r="AC60" i="4"/>
  <c r="AD60" i="4"/>
  <c r="AE60" i="4"/>
  <c r="AF60" i="4"/>
  <c r="AG60" i="4"/>
  <c r="AH60" i="4"/>
  <c r="Z61" i="4"/>
  <c r="AA61" i="4"/>
  <c r="AB61" i="4"/>
  <c r="AC61" i="4"/>
  <c r="AD61" i="4"/>
  <c r="AE61" i="4"/>
  <c r="AF61" i="4"/>
  <c r="AG61" i="4"/>
  <c r="AH61" i="4"/>
  <c r="Z62" i="4"/>
  <c r="AA62" i="4"/>
  <c r="AB62" i="4"/>
  <c r="AC62" i="4"/>
  <c r="AD62" i="4"/>
  <c r="AE62" i="4"/>
  <c r="AF62" i="4"/>
  <c r="AG62" i="4"/>
  <c r="AH62" i="4"/>
  <c r="Z63" i="4"/>
  <c r="AA63" i="4"/>
  <c r="AB63" i="4"/>
  <c r="AC63" i="4"/>
  <c r="AD63" i="4"/>
  <c r="AI65" i="4" s="1"/>
  <c r="AJ65" i="4" s="1"/>
  <c r="AE63" i="4"/>
  <c r="AF63" i="4"/>
  <c r="AG63" i="4"/>
  <c r="AH63" i="4"/>
  <c r="Z64" i="4"/>
  <c r="AA64" i="4"/>
  <c r="AB64" i="4"/>
  <c r="AC64" i="4"/>
  <c r="AD64" i="4"/>
  <c r="AE64" i="4"/>
  <c r="AF64" i="4"/>
  <c r="AG64" i="4"/>
  <c r="AH64" i="4"/>
  <c r="Z65" i="4"/>
  <c r="AA65" i="4"/>
  <c r="AB65" i="4"/>
  <c r="AC65" i="4"/>
  <c r="AD65" i="4"/>
  <c r="AE65" i="4"/>
  <c r="AF65" i="4"/>
  <c r="AG65" i="4"/>
  <c r="AH65" i="4"/>
  <c r="Z66" i="4"/>
  <c r="AA66" i="4"/>
  <c r="AB66" i="4"/>
  <c r="AC66" i="4"/>
  <c r="AD66" i="4"/>
  <c r="AE66" i="4"/>
  <c r="AF66" i="4"/>
  <c r="AG66" i="4"/>
  <c r="AH66" i="4"/>
  <c r="Z67" i="4"/>
  <c r="AA67" i="4"/>
  <c r="AB67" i="4"/>
  <c r="AC67" i="4"/>
  <c r="AD67" i="4"/>
  <c r="AI73" i="4" s="1"/>
  <c r="AJ73" i="4" s="1"/>
  <c r="AE67" i="4"/>
  <c r="AF67" i="4"/>
  <c r="AG67" i="4"/>
  <c r="AH67" i="4"/>
  <c r="Z68" i="4"/>
  <c r="AA68" i="4"/>
  <c r="AB68" i="4"/>
  <c r="AC68" i="4"/>
  <c r="AD68" i="4"/>
  <c r="AE68" i="4"/>
  <c r="AF68" i="4"/>
  <c r="AG68" i="4"/>
  <c r="AH68" i="4"/>
  <c r="Z69" i="4"/>
  <c r="AA69" i="4"/>
  <c r="AB69" i="4"/>
  <c r="AC69" i="4"/>
  <c r="AD69" i="4"/>
  <c r="AE69" i="4"/>
  <c r="AF69" i="4"/>
  <c r="AG69" i="4"/>
  <c r="AH69" i="4"/>
  <c r="Z70" i="4"/>
  <c r="AA70" i="4"/>
  <c r="AB70" i="4"/>
  <c r="AC70" i="4"/>
  <c r="AD70" i="4"/>
  <c r="AE70" i="4"/>
  <c r="AF70" i="4"/>
  <c r="AG70" i="4"/>
  <c r="AH70" i="4"/>
  <c r="Z71" i="4"/>
  <c r="AA71" i="4"/>
  <c r="AB71" i="4"/>
  <c r="AC71" i="4"/>
  <c r="AD71" i="4"/>
  <c r="AI77" i="4" s="1"/>
  <c r="AJ77" i="4" s="1"/>
  <c r="AE71" i="4"/>
  <c r="AF71" i="4"/>
  <c r="AG71" i="4"/>
  <c r="AH71" i="4"/>
  <c r="Z72" i="4"/>
  <c r="AA72" i="4"/>
  <c r="AB72" i="4"/>
  <c r="AC72" i="4"/>
  <c r="AD72" i="4"/>
  <c r="AE72" i="4"/>
  <c r="AF72" i="4"/>
  <c r="AG72" i="4"/>
  <c r="AH72" i="4"/>
  <c r="Z73" i="4"/>
  <c r="AA73" i="4"/>
  <c r="AB73" i="4"/>
  <c r="AC73" i="4"/>
  <c r="AD73" i="4"/>
  <c r="AE73" i="4"/>
  <c r="AF73" i="4"/>
  <c r="AG73" i="4"/>
  <c r="AH73" i="4"/>
  <c r="Z74" i="4"/>
  <c r="AA74" i="4"/>
  <c r="AB74" i="4"/>
  <c r="AC74" i="4"/>
  <c r="AD74" i="4"/>
  <c r="AE74" i="4"/>
  <c r="AF74" i="4"/>
  <c r="AG74" i="4"/>
  <c r="AH74" i="4"/>
  <c r="Z75" i="4"/>
  <c r="AA75" i="4"/>
  <c r="AB75" i="4"/>
  <c r="AC75" i="4"/>
  <c r="AD75" i="4"/>
  <c r="AI85" i="4" s="1"/>
  <c r="AJ85" i="4" s="1"/>
  <c r="AE75" i="4"/>
  <c r="AF75" i="4"/>
  <c r="AG75" i="4"/>
  <c r="AH75" i="4"/>
  <c r="Z76" i="4"/>
  <c r="AA76" i="4"/>
  <c r="AB76" i="4"/>
  <c r="AC76" i="4"/>
  <c r="AD76" i="4"/>
  <c r="AE76" i="4"/>
  <c r="AF76" i="4"/>
  <c r="AG76" i="4"/>
  <c r="AH76" i="4"/>
  <c r="Z77" i="4"/>
  <c r="AA77" i="4"/>
  <c r="AB77" i="4"/>
  <c r="AC77" i="4"/>
  <c r="AD77" i="4"/>
  <c r="AE77" i="4"/>
  <c r="AF77" i="4"/>
  <c r="AG77" i="4"/>
  <c r="AH77" i="4"/>
  <c r="Z78" i="4"/>
  <c r="AA78" i="4"/>
  <c r="AB78" i="4"/>
  <c r="AC78" i="4"/>
  <c r="AD78" i="4"/>
  <c r="AE78" i="4"/>
  <c r="AF78" i="4"/>
  <c r="AG78" i="4"/>
  <c r="AH78" i="4"/>
  <c r="Z79" i="4"/>
  <c r="AA79" i="4"/>
  <c r="AB79" i="4"/>
  <c r="AC79" i="4"/>
  <c r="AD79" i="4"/>
  <c r="AI89" i="4" s="1"/>
  <c r="AJ89" i="4" s="1"/>
  <c r="AE79" i="4"/>
  <c r="AF79" i="4"/>
  <c r="AG79" i="4"/>
  <c r="AH79" i="4"/>
  <c r="Z80" i="4"/>
  <c r="AA80" i="4"/>
  <c r="AB80" i="4"/>
  <c r="AC80" i="4"/>
  <c r="AD80" i="4"/>
  <c r="AE80" i="4"/>
  <c r="AF80" i="4"/>
  <c r="AG80" i="4"/>
  <c r="AH80" i="4"/>
  <c r="Z81" i="4"/>
  <c r="AA81" i="4"/>
  <c r="AB81" i="4"/>
  <c r="AC81" i="4"/>
  <c r="AD81" i="4"/>
  <c r="AE81" i="4"/>
  <c r="AF81" i="4"/>
  <c r="AG81" i="4"/>
  <c r="AH81" i="4"/>
  <c r="Z82" i="4"/>
  <c r="AA82" i="4"/>
  <c r="AB82" i="4"/>
  <c r="AC82" i="4"/>
  <c r="AD82" i="4"/>
  <c r="AE82" i="4"/>
  <c r="AF82" i="4"/>
  <c r="AG82" i="4"/>
  <c r="AH82" i="4"/>
  <c r="Z83" i="4"/>
  <c r="AA83" i="4"/>
  <c r="AB83" i="4"/>
  <c r="AC83" i="4"/>
  <c r="AD83" i="4"/>
  <c r="AI93" i="4" s="1"/>
  <c r="AJ93" i="4" s="1"/>
  <c r="AE83" i="4"/>
  <c r="AF83" i="4"/>
  <c r="AG83" i="4"/>
  <c r="AH83" i="4"/>
  <c r="Z84" i="4"/>
  <c r="AA84" i="4"/>
  <c r="AB84" i="4"/>
  <c r="AC84" i="4"/>
  <c r="AD84" i="4"/>
  <c r="AE84" i="4"/>
  <c r="AF84" i="4"/>
  <c r="AG84" i="4"/>
  <c r="AH84" i="4"/>
  <c r="Z85" i="4"/>
  <c r="AA85" i="4"/>
  <c r="AB85" i="4"/>
  <c r="AC85" i="4"/>
  <c r="AD85" i="4"/>
  <c r="AE85" i="4"/>
  <c r="AF85" i="4"/>
  <c r="AG85" i="4"/>
  <c r="AH85" i="4"/>
  <c r="Z86" i="4"/>
  <c r="AA86" i="4"/>
  <c r="AB86" i="4"/>
  <c r="AC86" i="4"/>
  <c r="AD86" i="4"/>
  <c r="AE86" i="4"/>
  <c r="AF86" i="4"/>
  <c r="AG86" i="4"/>
  <c r="AH86" i="4"/>
  <c r="Z87" i="4"/>
  <c r="AA87" i="4"/>
  <c r="AB87" i="4"/>
  <c r="AC87" i="4"/>
  <c r="AD87" i="4"/>
  <c r="AI101" i="4" s="1"/>
  <c r="AJ101" i="4" s="1"/>
  <c r="AE87" i="4"/>
  <c r="AF87" i="4"/>
  <c r="AG87" i="4"/>
  <c r="AH87" i="4"/>
  <c r="Z88" i="4"/>
  <c r="AA88" i="4"/>
  <c r="AB88" i="4"/>
  <c r="AC88" i="4"/>
  <c r="AD88" i="4"/>
  <c r="AE88" i="4"/>
  <c r="AF88" i="4"/>
  <c r="AG88" i="4"/>
  <c r="AH88" i="4"/>
  <c r="Z89" i="4"/>
  <c r="AA89" i="4"/>
  <c r="AB89" i="4"/>
  <c r="AC89" i="4"/>
  <c r="AD89" i="4"/>
  <c r="AE89" i="4"/>
  <c r="AF89" i="4"/>
  <c r="AG89" i="4"/>
  <c r="AH89" i="4"/>
  <c r="Z90" i="4"/>
  <c r="AA90" i="4"/>
  <c r="AB90" i="4"/>
  <c r="AC90" i="4"/>
  <c r="AD90" i="4"/>
  <c r="AE90" i="4"/>
  <c r="AF90" i="4"/>
  <c r="AG90" i="4"/>
  <c r="AH90" i="4"/>
  <c r="Z91" i="4"/>
  <c r="AA91" i="4"/>
  <c r="AB91" i="4"/>
  <c r="AC91" i="4"/>
  <c r="AD91" i="4"/>
  <c r="AI88" i="4" s="1"/>
  <c r="AJ88" i="4" s="1"/>
  <c r="AE91" i="4"/>
  <c r="AF91" i="4"/>
  <c r="AG91" i="4"/>
  <c r="AH91" i="4"/>
  <c r="Z92" i="4"/>
  <c r="AA92" i="4"/>
  <c r="AB92" i="4"/>
  <c r="AC92" i="4"/>
  <c r="AD92" i="4"/>
  <c r="AE92" i="4"/>
  <c r="AF92" i="4"/>
  <c r="AG92" i="4"/>
  <c r="AH92" i="4"/>
  <c r="Z93" i="4"/>
  <c r="AA93" i="4"/>
  <c r="AB93" i="4"/>
  <c r="AC93" i="4"/>
  <c r="AD93" i="4"/>
  <c r="AE93" i="4"/>
  <c r="AF93" i="4"/>
  <c r="AG93" i="4"/>
  <c r="AH93" i="4"/>
  <c r="Z94" i="4"/>
  <c r="AA94" i="4"/>
  <c r="AB94" i="4"/>
  <c r="AC94" i="4"/>
  <c r="AD94" i="4"/>
  <c r="AE94" i="4"/>
  <c r="AF94" i="4"/>
  <c r="AG94" i="4"/>
  <c r="AH94" i="4"/>
  <c r="Z95" i="4"/>
  <c r="AA95" i="4"/>
  <c r="AB95" i="4"/>
  <c r="AC95" i="4"/>
  <c r="AD95" i="4"/>
  <c r="AI92" i="4" s="1"/>
  <c r="AJ92" i="4" s="1"/>
  <c r="AE95" i="4"/>
  <c r="AF95" i="4"/>
  <c r="AG95" i="4"/>
  <c r="AH95" i="4"/>
  <c r="Z96" i="4"/>
  <c r="AA96" i="4"/>
  <c r="AB96" i="4"/>
  <c r="AC96" i="4"/>
  <c r="AD96" i="4"/>
  <c r="AE96" i="4"/>
  <c r="AF96" i="4"/>
  <c r="AG96" i="4"/>
  <c r="AH96" i="4"/>
  <c r="Z97" i="4"/>
  <c r="AA97" i="4"/>
  <c r="AB97" i="4"/>
  <c r="AC97" i="4"/>
  <c r="AD97" i="4"/>
  <c r="AE97" i="4"/>
  <c r="AF97" i="4"/>
  <c r="AG97" i="4"/>
  <c r="AH97" i="4"/>
  <c r="Z98" i="4"/>
  <c r="AA98" i="4"/>
  <c r="AB98" i="4"/>
  <c r="AC98" i="4"/>
  <c r="AD98" i="4"/>
  <c r="AE98" i="4"/>
  <c r="AF98" i="4"/>
  <c r="AG98" i="4"/>
  <c r="AH98" i="4"/>
  <c r="Z99" i="4"/>
  <c r="AA99" i="4"/>
  <c r="AB99" i="4"/>
  <c r="AC99" i="4"/>
  <c r="AD99" i="4"/>
  <c r="AI96" i="4" s="1"/>
  <c r="AJ96" i="4" s="1"/>
  <c r="AE99" i="4"/>
  <c r="AF99" i="4"/>
  <c r="AG99" i="4"/>
  <c r="AH99" i="4"/>
  <c r="Z100" i="4"/>
  <c r="AA100" i="4"/>
  <c r="AB100" i="4"/>
  <c r="AC100" i="4"/>
  <c r="AD100" i="4"/>
  <c r="AE100" i="4"/>
  <c r="AF100" i="4"/>
  <c r="AG100" i="4"/>
  <c r="AH100" i="4"/>
  <c r="AI100" i="4"/>
  <c r="AJ100" i="4" s="1"/>
  <c r="Z101" i="4"/>
  <c r="AA101" i="4"/>
  <c r="AB101" i="4"/>
  <c r="AC101" i="4"/>
  <c r="AD101" i="4"/>
  <c r="AE101" i="4"/>
  <c r="AF101" i="4"/>
  <c r="AG101" i="4"/>
  <c r="AH101" i="4"/>
  <c r="L21" i="4"/>
  <c r="L22" i="4"/>
  <c r="L23" i="4"/>
  <c r="L24" i="4"/>
  <c r="M24" i="4" s="1"/>
  <c r="L25" i="4"/>
  <c r="L26" i="4"/>
  <c r="L27" i="4"/>
  <c r="L28" i="4"/>
  <c r="M28" i="4" s="1"/>
  <c r="L29" i="4"/>
  <c r="L30" i="4"/>
  <c r="M30" i="4" s="1"/>
  <c r="L31" i="4"/>
  <c r="L32" i="4"/>
  <c r="M32" i="4" s="1"/>
  <c r="L33" i="4"/>
  <c r="L34" i="4"/>
  <c r="M34" i="4" s="1"/>
  <c r="L35" i="4"/>
  <c r="L36" i="4"/>
  <c r="M36" i="4" s="1"/>
  <c r="L37" i="4"/>
  <c r="L38" i="4"/>
  <c r="M38" i="4" s="1"/>
  <c r="L39" i="4"/>
  <c r="L40" i="4"/>
  <c r="M40" i="4" s="1"/>
  <c r="L41" i="4"/>
  <c r="L42" i="4"/>
  <c r="M42" i="4" s="1"/>
  <c r="L43" i="4"/>
  <c r="L44" i="4"/>
  <c r="M44" i="4" s="1"/>
  <c r="L45" i="4"/>
  <c r="L46" i="4"/>
  <c r="M46" i="4" s="1"/>
  <c r="L47" i="4"/>
  <c r="L48" i="4"/>
  <c r="M48" i="4" s="1"/>
  <c r="L49" i="4"/>
  <c r="L50" i="4"/>
  <c r="M50" i="4" s="1"/>
  <c r="L51" i="4"/>
  <c r="L52" i="4"/>
  <c r="M52" i="4" s="1"/>
  <c r="L53" i="4"/>
  <c r="L54" i="4"/>
  <c r="M54" i="4" s="1"/>
  <c r="L55" i="4"/>
  <c r="L56" i="4"/>
  <c r="M56" i="4" s="1"/>
  <c r="L57" i="4"/>
  <c r="L58" i="4"/>
  <c r="M58" i="4" s="1"/>
  <c r="L59" i="4"/>
  <c r="L60" i="4"/>
  <c r="M60" i="4" s="1"/>
  <c r="L61" i="4"/>
  <c r="L62" i="4"/>
  <c r="M62" i="4" s="1"/>
  <c r="L63" i="4"/>
  <c r="L64" i="4"/>
  <c r="M64" i="4" s="1"/>
  <c r="L65" i="4"/>
  <c r="L66" i="4"/>
  <c r="M66" i="4" s="1"/>
  <c r="L67" i="4"/>
  <c r="L68" i="4"/>
  <c r="M68" i="4" s="1"/>
  <c r="L69" i="4"/>
  <c r="L70" i="4"/>
  <c r="M70" i="4" s="1"/>
  <c r="L71" i="4"/>
  <c r="L72" i="4"/>
  <c r="M72" i="4" s="1"/>
  <c r="L73" i="4"/>
  <c r="M73" i="4" s="1"/>
  <c r="L74" i="4"/>
  <c r="M74" i="4" s="1"/>
  <c r="L75" i="4"/>
  <c r="L76" i="4"/>
  <c r="M76" i="4" s="1"/>
  <c r="L77" i="4"/>
  <c r="M77" i="4" s="1"/>
  <c r="L78" i="4"/>
  <c r="M78" i="4" s="1"/>
  <c r="L79" i="4"/>
  <c r="M79" i="4" s="1"/>
  <c r="L80" i="4"/>
  <c r="M80" i="4" s="1"/>
  <c r="L81" i="4"/>
  <c r="M81" i="4" s="1"/>
  <c r="L82" i="4"/>
  <c r="M82" i="4" s="1"/>
  <c r="L83" i="4"/>
  <c r="M83" i="4" s="1"/>
  <c r="L84" i="4"/>
  <c r="M84" i="4" s="1"/>
  <c r="L85" i="4"/>
  <c r="M85" i="4" s="1"/>
  <c r="L86" i="4"/>
  <c r="M86" i="4" s="1"/>
  <c r="L87" i="4"/>
  <c r="M87" i="4" s="1"/>
  <c r="L88" i="4"/>
  <c r="M88" i="4" s="1"/>
  <c r="L89" i="4"/>
  <c r="M89" i="4" s="1"/>
  <c r="L90" i="4"/>
  <c r="M90" i="4" s="1"/>
  <c r="L91" i="4"/>
  <c r="M91" i="4" s="1"/>
  <c r="L92" i="4"/>
  <c r="M92" i="4" s="1"/>
  <c r="L93" i="4"/>
  <c r="M93" i="4" s="1"/>
  <c r="L94" i="4"/>
  <c r="M94" i="4" s="1"/>
  <c r="L95" i="4"/>
  <c r="M95" i="4" s="1"/>
  <c r="L96" i="4"/>
  <c r="M96" i="4" s="1"/>
  <c r="L97" i="4"/>
  <c r="M97" i="4" s="1"/>
  <c r="L98" i="4"/>
  <c r="M98" i="4" s="1"/>
  <c r="L99" i="4"/>
  <c r="M99" i="4" s="1"/>
  <c r="L100" i="4"/>
  <c r="M100" i="4" s="1"/>
  <c r="L101" i="4"/>
  <c r="M101" i="4" s="1"/>
  <c r="Z20" i="2"/>
  <c r="AA20" i="2"/>
  <c r="AB20" i="2"/>
  <c r="AC20" i="2"/>
  <c r="AD20" i="2"/>
  <c r="AE20" i="2"/>
  <c r="AF20" i="2"/>
  <c r="AG20" i="2"/>
  <c r="AH20" i="2"/>
  <c r="Z21" i="2"/>
  <c r="AA21" i="2"/>
  <c r="AB21" i="2"/>
  <c r="AC21" i="2"/>
  <c r="AI20" i="2" s="1"/>
  <c r="AJ20" i="2" s="1"/>
  <c r="AD21" i="2"/>
  <c r="AE21" i="2"/>
  <c r="AF21" i="2"/>
  <c r="AG21" i="2"/>
  <c r="AH21" i="2"/>
  <c r="Z22" i="2"/>
  <c r="AA22" i="2"/>
  <c r="AB22" i="2"/>
  <c r="AC22" i="2"/>
  <c r="AD22" i="2"/>
  <c r="AE22" i="2"/>
  <c r="AF22" i="2"/>
  <c r="AG22" i="2"/>
  <c r="AH22" i="2"/>
  <c r="Z23" i="2"/>
  <c r="AA23" i="2"/>
  <c r="AB23" i="2"/>
  <c r="AC23" i="2"/>
  <c r="AI21" i="2" s="1"/>
  <c r="AJ21" i="2" s="1"/>
  <c r="AD23" i="2"/>
  <c r="AE23" i="2"/>
  <c r="AF23" i="2"/>
  <c r="AG23" i="2"/>
  <c r="AH23" i="2"/>
  <c r="Z24" i="2"/>
  <c r="AA24" i="2"/>
  <c r="AB24" i="2"/>
  <c r="AC24" i="2"/>
  <c r="AD24" i="2"/>
  <c r="AE24" i="2"/>
  <c r="AF24" i="2"/>
  <c r="AG24" i="2"/>
  <c r="AH24" i="2"/>
  <c r="Z25" i="2"/>
  <c r="AA25" i="2"/>
  <c r="AB25" i="2"/>
  <c r="AC25" i="2"/>
  <c r="AI23" i="2" s="1"/>
  <c r="AJ23" i="2" s="1"/>
  <c r="AD25" i="2"/>
  <c r="AE25" i="2"/>
  <c r="AF25" i="2"/>
  <c r="AG25" i="2"/>
  <c r="AH25" i="2"/>
  <c r="Z26" i="2"/>
  <c r="AA26" i="2"/>
  <c r="AB26" i="2"/>
  <c r="AC26" i="2"/>
  <c r="AD26" i="2"/>
  <c r="AE26" i="2"/>
  <c r="AF26" i="2"/>
  <c r="AG26" i="2"/>
  <c r="AH26" i="2"/>
  <c r="Z27" i="2"/>
  <c r="AA27" i="2"/>
  <c r="AB27" i="2"/>
  <c r="AC27" i="2"/>
  <c r="AI25" i="2" s="1"/>
  <c r="AJ25" i="2" s="1"/>
  <c r="AD27" i="2"/>
  <c r="AE27" i="2"/>
  <c r="AF27" i="2"/>
  <c r="AG27" i="2"/>
  <c r="AH27" i="2"/>
  <c r="Z28" i="2"/>
  <c r="AA28" i="2"/>
  <c r="AB28" i="2"/>
  <c r="AC28" i="2"/>
  <c r="AD28" i="2"/>
  <c r="AE28" i="2"/>
  <c r="AF28" i="2"/>
  <c r="AG28" i="2"/>
  <c r="AH28" i="2"/>
  <c r="Z29" i="2"/>
  <c r="AA29" i="2"/>
  <c r="AB29" i="2"/>
  <c r="AC29" i="2"/>
  <c r="AD29" i="2"/>
  <c r="AE29" i="2"/>
  <c r="AF29" i="2"/>
  <c r="AG29" i="2"/>
  <c r="AH29" i="2"/>
  <c r="Z30" i="2"/>
  <c r="AA30" i="2"/>
  <c r="AB30" i="2"/>
  <c r="AC30" i="2"/>
  <c r="AD30" i="2"/>
  <c r="AE30" i="2"/>
  <c r="AF30" i="2"/>
  <c r="AG30" i="2"/>
  <c r="AH30" i="2"/>
  <c r="Z31" i="2"/>
  <c r="AA31" i="2"/>
  <c r="AB31" i="2"/>
  <c r="AC31" i="2"/>
  <c r="AI29" i="2" s="1"/>
  <c r="AJ29" i="2" s="1"/>
  <c r="AD31" i="2"/>
  <c r="AE31" i="2"/>
  <c r="AF31" i="2"/>
  <c r="AG31" i="2"/>
  <c r="AH31" i="2"/>
  <c r="Z32" i="2"/>
  <c r="AA32" i="2"/>
  <c r="AB32" i="2"/>
  <c r="AC32" i="2"/>
  <c r="AD32" i="2"/>
  <c r="AE32" i="2"/>
  <c r="AF32" i="2"/>
  <c r="AG32" i="2"/>
  <c r="AH32" i="2"/>
  <c r="Z33" i="2"/>
  <c r="AA33" i="2"/>
  <c r="AB33" i="2"/>
  <c r="AC33" i="2"/>
  <c r="AI31" i="2" s="1"/>
  <c r="AJ31" i="2" s="1"/>
  <c r="AD33" i="2"/>
  <c r="AE33" i="2"/>
  <c r="AF33" i="2"/>
  <c r="AG33" i="2"/>
  <c r="AH33" i="2"/>
  <c r="Z34" i="2"/>
  <c r="AA34" i="2"/>
  <c r="AB34" i="2"/>
  <c r="AC34" i="2"/>
  <c r="AD34" i="2"/>
  <c r="AE34" i="2"/>
  <c r="AF34" i="2"/>
  <c r="AG34" i="2"/>
  <c r="AH34" i="2"/>
  <c r="Z35" i="2"/>
  <c r="AA35" i="2"/>
  <c r="AB35" i="2"/>
  <c r="AC35" i="2"/>
  <c r="AI33" i="2" s="1"/>
  <c r="AJ33" i="2" s="1"/>
  <c r="AD35" i="2"/>
  <c r="AE35" i="2"/>
  <c r="AF35" i="2"/>
  <c r="AG35" i="2"/>
  <c r="AH35" i="2"/>
  <c r="Z36" i="2"/>
  <c r="AA36" i="2"/>
  <c r="AB36" i="2"/>
  <c r="AC36" i="2"/>
  <c r="AD36" i="2"/>
  <c r="AE36" i="2"/>
  <c r="AF36" i="2"/>
  <c r="AG36" i="2"/>
  <c r="AH36" i="2"/>
  <c r="Z37" i="2"/>
  <c r="AA37" i="2"/>
  <c r="AB37" i="2"/>
  <c r="AC37" i="2"/>
  <c r="AI35" i="2" s="1"/>
  <c r="AJ35" i="2" s="1"/>
  <c r="AD37" i="2"/>
  <c r="AE37" i="2"/>
  <c r="AF37" i="2"/>
  <c r="AG37" i="2"/>
  <c r="AH37" i="2"/>
  <c r="Z38" i="2"/>
  <c r="AA38" i="2"/>
  <c r="AB38" i="2"/>
  <c r="AC38" i="2"/>
  <c r="AD38" i="2"/>
  <c r="AE38" i="2"/>
  <c r="AF38" i="2"/>
  <c r="AG38" i="2"/>
  <c r="AH38" i="2"/>
  <c r="Z39" i="2"/>
  <c r="AA39" i="2"/>
  <c r="AB39" i="2"/>
  <c r="AC39" i="2"/>
  <c r="AI37" i="2" s="1"/>
  <c r="AJ37" i="2" s="1"/>
  <c r="AD39" i="2"/>
  <c r="AE39" i="2"/>
  <c r="AF39" i="2"/>
  <c r="AG39" i="2"/>
  <c r="AH39" i="2"/>
  <c r="Z40" i="2"/>
  <c r="AA40" i="2"/>
  <c r="AB40" i="2"/>
  <c r="AC40" i="2"/>
  <c r="AD40" i="2"/>
  <c r="AE40" i="2"/>
  <c r="AF40" i="2"/>
  <c r="AG40" i="2"/>
  <c r="AH40" i="2"/>
  <c r="Z41" i="2"/>
  <c r="AA41" i="2"/>
  <c r="AB41" i="2"/>
  <c r="AC41" i="2"/>
  <c r="AI52" i="2" s="1"/>
  <c r="AJ52" i="2" s="1"/>
  <c r="AD41" i="2"/>
  <c r="AE41" i="2"/>
  <c r="AF41" i="2"/>
  <c r="AG41" i="2"/>
  <c r="AH41" i="2"/>
  <c r="Z42" i="2"/>
  <c r="AA42" i="2"/>
  <c r="AB42" i="2"/>
  <c r="AC42" i="2"/>
  <c r="AD42" i="2"/>
  <c r="AE42" i="2"/>
  <c r="AF42" i="2"/>
  <c r="AG42" i="2"/>
  <c r="AH42" i="2"/>
  <c r="Z43" i="2"/>
  <c r="AA43" i="2"/>
  <c r="AB43" i="2"/>
  <c r="AC43" i="2"/>
  <c r="AI41" i="2" s="1"/>
  <c r="AJ41" i="2" s="1"/>
  <c r="AD43" i="2"/>
  <c r="AE43" i="2"/>
  <c r="AF43" i="2"/>
  <c r="AG43" i="2"/>
  <c r="AH43" i="2"/>
  <c r="Z44" i="2"/>
  <c r="AA44" i="2"/>
  <c r="AB44" i="2"/>
  <c r="AC44" i="2"/>
  <c r="AD44" i="2"/>
  <c r="AE44" i="2"/>
  <c r="AF44" i="2"/>
  <c r="AG44" i="2"/>
  <c r="AH44" i="2"/>
  <c r="Z45" i="2"/>
  <c r="AA45" i="2"/>
  <c r="AB45" i="2"/>
  <c r="AC45" i="2"/>
  <c r="AI56" i="2" s="1"/>
  <c r="AJ56" i="2" s="1"/>
  <c r="AD45" i="2"/>
  <c r="AE45" i="2"/>
  <c r="AF45" i="2"/>
  <c r="AG45" i="2"/>
  <c r="AH45" i="2"/>
  <c r="Z46" i="2"/>
  <c r="AA46" i="2"/>
  <c r="AB46" i="2"/>
  <c r="AC46" i="2"/>
  <c r="AD46" i="2"/>
  <c r="AE46" i="2"/>
  <c r="AF46" i="2"/>
  <c r="AG46" i="2"/>
  <c r="AH46" i="2"/>
  <c r="Z47" i="2"/>
  <c r="AA47" i="2"/>
  <c r="AB47" i="2"/>
  <c r="AC47" i="2"/>
  <c r="AI45" i="2" s="1"/>
  <c r="AJ45" i="2" s="1"/>
  <c r="AD47" i="2"/>
  <c r="AE47" i="2"/>
  <c r="AF47" i="2"/>
  <c r="AG47" i="2"/>
  <c r="AH47" i="2"/>
  <c r="Z48" i="2"/>
  <c r="AA48" i="2"/>
  <c r="AB48" i="2"/>
  <c r="AC48" i="2"/>
  <c r="AD48" i="2"/>
  <c r="AE48" i="2"/>
  <c r="AF48" i="2"/>
  <c r="AG48" i="2"/>
  <c r="AH48" i="2"/>
  <c r="Z49" i="2"/>
  <c r="AA49" i="2"/>
  <c r="AB49" i="2"/>
  <c r="AC49" i="2"/>
  <c r="AI60" i="2" s="1"/>
  <c r="AJ60" i="2" s="1"/>
  <c r="AD49" i="2"/>
  <c r="AE49" i="2"/>
  <c r="AF49" i="2"/>
  <c r="AG49" i="2"/>
  <c r="AH49" i="2"/>
  <c r="Z50" i="2"/>
  <c r="AA50" i="2"/>
  <c r="AB50" i="2"/>
  <c r="AC50" i="2"/>
  <c r="AD50" i="2"/>
  <c r="AE50" i="2"/>
  <c r="AF50" i="2"/>
  <c r="AG50" i="2"/>
  <c r="AH50" i="2"/>
  <c r="Z51" i="2"/>
  <c r="AA51" i="2"/>
  <c r="AB51" i="2"/>
  <c r="AC51" i="2"/>
  <c r="AI49" i="2" s="1"/>
  <c r="AJ49" i="2" s="1"/>
  <c r="AD51" i="2"/>
  <c r="AE51" i="2"/>
  <c r="AF51" i="2"/>
  <c r="AG51" i="2"/>
  <c r="AH51" i="2"/>
  <c r="Z52" i="2"/>
  <c r="AA52" i="2"/>
  <c r="AB52" i="2"/>
  <c r="AC52" i="2"/>
  <c r="AD52" i="2"/>
  <c r="AE52" i="2"/>
  <c r="AF52" i="2"/>
  <c r="AG52" i="2"/>
  <c r="AH52" i="2"/>
  <c r="Z53" i="2"/>
  <c r="AA53" i="2"/>
  <c r="AB53" i="2"/>
  <c r="AC53" i="2"/>
  <c r="AI64" i="2" s="1"/>
  <c r="AJ64" i="2" s="1"/>
  <c r="AD53" i="2"/>
  <c r="AE53" i="2"/>
  <c r="AF53" i="2"/>
  <c r="AG53" i="2"/>
  <c r="AH53" i="2"/>
  <c r="Z54" i="2"/>
  <c r="AA54" i="2"/>
  <c r="AB54" i="2"/>
  <c r="AC54" i="2"/>
  <c r="AD54" i="2"/>
  <c r="AE54" i="2"/>
  <c r="AF54" i="2"/>
  <c r="AG54" i="2"/>
  <c r="AH54" i="2"/>
  <c r="Z55" i="2"/>
  <c r="AA55" i="2"/>
  <c r="AB55" i="2"/>
  <c r="AC55" i="2"/>
  <c r="AI53" i="2" s="1"/>
  <c r="AJ53" i="2" s="1"/>
  <c r="AD55" i="2"/>
  <c r="AE55" i="2"/>
  <c r="AF55" i="2"/>
  <c r="AG55" i="2"/>
  <c r="AH55" i="2"/>
  <c r="Z56" i="2"/>
  <c r="AA56" i="2"/>
  <c r="AB56" i="2"/>
  <c r="AC56" i="2"/>
  <c r="AD56" i="2"/>
  <c r="AE56" i="2"/>
  <c r="AF56" i="2"/>
  <c r="AG56" i="2"/>
  <c r="AH56" i="2"/>
  <c r="Z57" i="2"/>
  <c r="AA57" i="2"/>
  <c r="AB57" i="2"/>
  <c r="AC57" i="2"/>
  <c r="AI68" i="2" s="1"/>
  <c r="AJ68" i="2" s="1"/>
  <c r="AD57" i="2"/>
  <c r="AE57" i="2"/>
  <c r="AF57" i="2"/>
  <c r="AG57" i="2"/>
  <c r="AH57" i="2"/>
  <c r="Z58" i="2"/>
  <c r="AA58" i="2"/>
  <c r="AB58" i="2"/>
  <c r="AC58" i="2"/>
  <c r="AD58" i="2"/>
  <c r="AE58" i="2"/>
  <c r="AF58" i="2"/>
  <c r="AG58" i="2"/>
  <c r="AH58" i="2"/>
  <c r="Z59" i="2"/>
  <c r="AA59" i="2"/>
  <c r="AB59" i="2"/>
  <c r="AC59" i="2"/>
  <c r="AI57" i="2" s="1"/>
  <c r="AJ57" i="2" s="1"/>
  <c r="AD59" i="2"/>
  <c r="AE59" i="2"/>
  <c r="AF59" i="2"/>
  <c r="AG59" i="2"/>
  <c r="AH59" i="2"/>
  <c r="Z60" i="2"/>
  <c r="AA60" i="2"/>
  <c r="AB60" i="2"/>
  <c r="AC60" i="2"/>
  <c r="AD60" i="2"/>
  <c r="AE60" i="2"/>
  <c r="AF60" i="2"/>
  <c r="AG60" i="2"/>
  <c r="AH60" i="2"/>
  <c r="Z61" i="2"/>
  <c r="AA61" i="2"/>
  <c r="AB61" i="2"/>
  <c r="AC61" i="2"/>
  <c r="AI72" i="2" s="1"/>
  <c r="AJ72" i="2" s="1"/>
  <c r="AD61" i="2"/>
  <c r="AE61" i="2"/>
  <c r="AF61" i="2"/>
  <c r="AG61" i="2"/>
  <c r="AH61" i="2"/>
  <c r="Z62" i="2"/>
  <c r="AA62" i="2"/>
  <c r="AB62" i="2"/>
  <c r="AC62" i="2"/>
  <c r="AD62" i="2"/>
  <c r="AE62" i="2"/>
  <c r="AF62" i="2"/>
  <c r="AG62" i="2"/>
  <c r="AH62" i="2"/>
  <c r="Z63" i="2"/>
  <c r="AA63" i="2"/>
  <c r="AB63" i="2"/>
  <c r="AC63" i="2"/>
  <c r="AI61" i="2" s="1"/>
  <c r="AJ61" i="2" s="1"/>
  <c r="AD63" i="2"/>
  <c r="AE63" i="2"/>
  <c r="AF63" i="2"/>
  <c r="AG63" i="2"/>
  <c r="AH63" i="2"/>
  <c r="Z64" i="2"/>
  <c r="AA64" i="2"/>
  <c r="AB64" i="2"/>
  <c r="AC64" i="2"/>
  <c r="AD64" i="2"/>
  <c r="AE64" i="2"/>
  <c r="AF64" i="2"/>
  <c r="AG64" i="2"/>
  <c r="AH64" i="2"/>
  <c r="Z65" i="2"/>
  <c r="AA65" i="2"/>
  <c r="AB65" i="2"/>
  <c r="AC65" i="2"/>
  <c r="AI76" i="2" s="1"/>
  <c r="AJ76" i="2" s="1"/>
  <c r="AD65" i="2"/>
  <c r="AE65" i="2"/>
  <c r="AF65" i="2"/>
  <c r="AG65" i="2"/>
  <c r="AH65" i="2"/>
  <c r="Z66" i="2"/>
  <c r="AA66" i="2"/>
  <c r="AB66" i="2"/>
  <c r="AC66" i="2"/>
  <c r="AD66" i="2"/>
  <c r="AE66" i="2"/>
  <c r="AF66" i="2"/>
  <c r="AG66" i="2"/>
  <c r="AH66" i="2"/>
  <c r="Z67" i="2"/>
  <c r="AA67" i="2"/>
  <c r="AB67" i="2"/>
  <c r="AC67" i="2"/>
  <c r="AI65" i="2" s="1"/>
  <c r="AJ65" i="2" s="1"/>
  <c r="AD67" i="2"/>
  <c r="AE67" i="2"/>
  <c r="AF67" i="2"/>
  <c r="AG67" i="2"/>
  <c r="AH67" i="2"/>
  <c r="Z68" i="2"/>
  <c r="AA68" i="2"/>
  <c r="AB68" i="2"/>
  <c r="AC68" i="2"/>
  <c r="AD68" i="2"/>
  <c r="AE68" i="2"/>
  <c r="AF68" i="2"/>
  <c r="AG68" i="2"/>
  <c r="AH68" i="2"/>
  <c r="Z69" i="2"/>
  <c r="AA69" i="2"/>
  <c r="AB69" i="2"/>
  <c r="AC69" i="2"/>
  <c r="AI80" i="2" s="1"/>
  <c r="AJ80" i="2" s="1"/>
  <c r="AD69" i="2"/>
  <c r="AE69" i="2"/>
  <c r="AF69" i="2"/>
  <c r="AG69" i="2"/>
  <c r="AH69" i="2"/>
  <c r="Z70" i="2"/>
  <c r="AA70" i="2"/>
  <c r="AB70" i="2"/>
  <c r="AC70" i="2"/>
  <c r="AD70" i="2"/>
  <c r="AE70" i="2"/>
  <c r="AF70" i="2"/>
  <c r="AG70" i="2"/>
  <c r="AH70" i="2"/>
  <c r="Z71" i="2"/>
  <c r="AA71" i="2"/>
  <c r="AB71" i="2"/>
  <c r="AC71" i="2"/>
  <c r="AI69" i="2" s="1"/>
  <c r="AJ69" i="2" s="1"/>
  <c r="AD71" i="2"/>
  <c r="AE71" i="2"/>
  <c r="AF71" i="2"/>
  <c r="AG71" i="2"/>
  <c r="AH71" i="2"/>
  <c r="Z72" i="2"/>
  <c r="AA72" i="2"/>
  <c r="AB72" i="2"/>
  <c r="AC72" i="2"/>
  <c r="AD72" i="2"/>
  <c r="AE72" i="2"/>
  <c r="AF72" i="2"/>
  <c r="AG72" i="2"/>
  <c r="AH72" i="2"/>
  <c r="Z73" i="2"/>
  <c r="AA73" i="2"/>
  <c r="AB73" i="2"/>
  <c r="AC73" i="2"/>
  <c r="AI84" i="2" s="1"/>
  <c r="AJ84" i="2" s="1"/>
  <c r="AD73" i="2"/>
  <c r="AE73" i="2"/>
  <c r="AF73" i="2"/>
  <c r="AG73" i="2"/>
  <c r="AH73" i="2"/>
  <c r="Z74" i="2"/>
  <c r="AA74" i="2"/>
  <c r="AB74" i="2"/>
  <c r="AC74" i="2"/>
  <c r="AD74" i="2"/>
  <c r="AE74" i="2"/>
  <c r="AF74" i="2"/>
  <c r="AG74" i="2"/>
  <c r="AH74" i="2"/>
  <c r="Z75" i="2"/>
  <c r="AA75" i="2"/>
  <c r="AB75" i="2"/>
  <c r="AC75" i="2"/>
  <c r="AI73" i="2" s="1"/>
  <c r="AJ73" i="2" s="1"/>
  <c r="AD75" i="2"/>
  <c r="AE75" i="2"/>
  <c r="AF75" i="2"/>
  <c r="AG75" i="2"/>
  <c r="AH75" i="2"/>
  <c r="Z76" i="2"/>
  <c r="AA76" i="2"/>
  <c r="AB76" i="2"/>
  <c r="AC76" i="2"/>
  <c r="AD76" i="2"/>
  <c r="AE76" i="2"/>
  <c r="AF76" i="2"/>
  <c r="AG76" i="2"/>
  <c r="AH76" i="2"/>
  <c r="Z77" i="2"/>
  <c r="AA77" i="2"/>
  <c r="AB77" i="2"/>
  <c r="AC77" i="2"/>
  <c r="AI88" i="2" s="1"/>
  <c r="AJ88" i="2" s="1"/>
  <c r="AD77" i="2"/>
  <c r="AE77" i="2"/>
  <c r="AF77" i="2"/>
  <c r="AG77" i="2"/>
  <c r="AH77" i="2"/>
  <c r="Z78" i="2"/>
  <c r="AA78" i="2"/>
  <c r="AB78" i="2"/>
  <c r="AC78" i="2"/>
  <c r="AD78" i="2"/>
  <c r="AE78" i="2"/>
  <c r="AF78" i="2"/>
  <c r="AG78" i="2"/>
  <c r="AH78" i="2"/>
  <c r="Z79" i="2"/>
  <c r="AA79" i="2"/>
  <c r="AB79" i="2"/>
  <c r="AC79" i="2"/>
  <c r="AI77" i="2" s="1"/>
  <c r="AJ77" i="2" s="1"/>
  <c r="AD79" i="2"/>
  <c r="AE79" i="2"/>
  <c r="AF79" i="2"/>
  <c r="AG79" i="2"/>
  <c r="AH79" i="2"/>
  <c r="Z80" i="2"/>
  <c r="AA80" i="2"/>
  <c r="AB80" i="2"/>
  <c r="AC80" i="2"/>
  <c r="AD80" i="2"/>
  <c r="AE80" i="2"/>
  <c r="AF80" i="2"/>
  <c r="AG80" i="2"/>
  <c r="AH80" i="2"/>
  <c r="Z81" i="2"/>
  <c r="AA81" i="2"/>
  <c r="AB81" i="2"/>
  <c r="AC81" i="2"/>
  <c r="AI79" i="2" s="1"/>
  <c r="AJ79" i="2" s="1"/>
  <c r="AD81" i="2"/>
  <c r="AE81" i="2"/>
  <c r="AF81" i="2"/>
  <c r="AG81" i="2"/>
  <c r="AH81" i="2"/>
  <c r="Z82" i="2"/>
  <c r="AA82" i="2"/>
  <c r="AB82" i="2"/>
  <c r="AC82" i="2"/>
  <c r="AD82" i="2"/>
  <c r="AE82" i="2"/>
  <c r="AF82" i="2"/>
  <c r="AG82" i="2"/>
  <c r="AH82" i="2"/>
  <c r="Z83" i="2"/>
  <c r="AA83" i="2"/>
  <c r="AB83" i="2"/>
  <c r="AC83" i="2"/>
  <c r="AI81" i="2" s="1"/>
  <c r="AJ81" i="2" s="1"/>
  <c r="AD83" i="2"/>
  <c r="AE83" i="2"/>
  <c r="AF83" i="2"/>
  <c r="AG83" i="2"/>
  <c r="AH83" i="2"/>
  <c r="Z84" i="2"/>
  <c r="AA84" i="2"/>
  <c r="AB84" i="2"/>
  <c r="AC84" i="2"/>
  <c r="AD84" i="2"/>
  <c r="AE84" i="2"/>
  <c r="AF84" i="2"/>
  <c r="AG84" i="2"/>
  <c r="AH84" i="2"/>
  <c r="Z85" i="2"/>
  <c r="AA85" i="2"/>
  <c r="AB85" i="2"/>
  <c r="AC85" i="2"/>
  <c r="AI83" i="2" s="1"/>
  <c r="AJ83" i="2" s="1"/>
  <c r="AD85" i="2"/>
  <c r="AE85" i="2"/>
  <c r="AF85" i="2"/>
  <c r="AG85" i="2"/>
  <c r="AH85" i="2"/>
  <c r="Z86" i="2"/>
  <c r="AA86" i="2"/>
  <c r="AB86" i="2"/>
  <c r="AC86" i="2"/>
  <c r="AD86" i="2"/>
  <c r="AE86" i="2"/>
  <c r="AF86" i="2"/>
  <c r="AG86" i="2"/>
  <c r="AH86" i="2"/>
  <c r="Z87" i="2"/>
  <c r="AA87" i="2"/>
  <c r="AB87" i="2"/>
  <c r="AC87" i="2"/>
  <c r="AI85" i="2" s="1"/>
  <c r="AJ85" i="2" s="1"/>
  <c r="AD87" i="2"/>
  <c r="AE87" i="2"/>
  <c r="AF87" i="2"/>
  <c r="AG87" i="2"/>
  <c r="AH87" i="2"/>
  <c r="Z88" i="2"/>
  <c r="AA88" i="2"/>
  <c r="AB88" i="2"/>
  <c r="AC88" i="2"/>
  <c r="AD88" i="2"/>
  <c r="AE88" i="2"/>
  <c r="AF88" i="2"/>
  <c r="AG88" i="2"/>
  <c r="AH88" i="2"/>
  <c r="Z89" i="2"/>
  <c r="AA89" i="2"/>
  <c r="AB89" i="2"/>
  <c r="AC89" i="2"/>
  <c r="AI87" i="2" s="1"/>
  <c r="AJ87" i="2" s="1"/>
  <c r="AD89" i="2"/>
  <c r="AE89" i="2"/>
  <c r="AF89" i="2"/>
  <c r="AG89" i="2"/>
  <c r="AH89" i="2"/>
  <c r="AI89" i="2"/>
  <c r="AJ89" i="2" s="1"/>
  <c r="L21" i="2"/>
  <c r="M21" i="2" s="1"/>
  <c r="L22" i="2"/>
  <c r="L23" i="2"/>
  <c r="M23" i="2" s="1"/>
  <c r="L24" i="2"/>
  <c r="L25" i="2"/>
  <c r="M25" i="2" s="1"/>
  <c r="L26" i="2"/>
  <c r="L27" i="2"/>
  <c r="M27" i="2" s="1"/>
  <c r="L28" i="2"/>
  <c r="L29" i="2"/>
  <c r="M29" i="2" s="1"/>
  <c r="L30" i="2"/>
  <c r="L31" i="2"/>
  <c r="M31" i="2" s="1"/>
  <c r="L32" i="2"/>
  <c r="L33" i="2"/>
  <c r="M33" i="2" s="1"/>
  <c r="L34" i="2"/>
  <c r="L35" i="2"/>
  <c r="M35" i="2" s="1"/>
  <c r="L36" i="2"/>
  <c r="L37" i="2"/>
  <c r="M37" i="2" s="1"/>
  <c r="L38" i="2"/>
  <c r="L39" i="2"/>
  <c r="M39" i="2" s="1"/>
  <c r="L40" i="2"/>
  <c r="L41" i="2"/>
  <c r="M41" i="2" s="1"/>
  <c r="L42" i="2"/>
  <c r="L43" i="2"/>
  <c r="M43" i="2" s="1"/>
  <c r="L44" i="2"/>
  <c r="L45" i="2"/>
  <c r="M45" i="2" s="1"/>
  <c r="L46" i="2"/>
  <c r="L47" i="2"/>
  <c r="M47" i="2" s="1"/>
  <c r="L48" i="2"/>
  <c r="L49" i="2"/>
  <c r="M49" i="2" s="1"/>
  <c r="L50" i="2"/>
  <c r="L51" i="2"/>
  <c r="M51" i="2" s="1"/>
  <c r="L52" i="2"/>
  <c r="L53" i="2"/>
  <c r="M53" i="2" s="1"/>
  <c r="L54" i="2"/>
  <c r="L55" i="2"/>
  <c r="M55" i="2" s="1"/>
  <c r="L56" i="2"/>
  <c r="L57" i="2"/>
  <c r="M57" i="2" s="1"/>
  <c r="L58" i="2"/>
  <c r="L59" i="2"/>
  <c r="M59" i="2" s="1"/>
  <c r="L60" i="2"/>
  <c r="L61" i="2"/>
  <c r="M61" i="2" s="1"/>
  <c r="L62" i="2"/>
  <c r="M62" i="2" s="1"/>
  <c r="L63" i="2"/>
  <c r="M63" i="2" s="1"/>
  <c r="L64" i="2"/>
  <c r="M64" i="2" s="1"/>
  <c r="L65" i="2"/>
  <c r="M65" i="2" s="1"/>
  <c r="L66" i="2"/>
  <c r="M66" i="2" s="1"/>
  <c r="L67" i="2"/>
  <c r="M67" i="2" s="1"/>
  <c r="L68" i="2"/>
  <c r="M68" i="2" s="1"/>
  <c r="L69" i="2"/>
  <c r="M69" i="2" s="1"/>
  <c r="L70" i="2"/>
  <c r="M70" i="2" s="1"/>
  <c r="L71" i="2"/>
  <c r="M71" i="2" s="1"/>
  <c r="L72" i="2"/>
  <c r="M72" i="2" s="1"/>
  <c r="L73" i="2"/>
  <c r="M73" i="2" s="1"/>
  <c r="L74" i="2"/>
  <c r="M74" i="2" s="1"/>
  <c r="L75" i="2"/>
  <c r="M75" i="2" s="1"/>
  <c r="L76" i="2"/>
  <c r="M76" i="2" s="1"/>
  <c r="L77" i="2"/>
  <c r="M77" i="2" s="1"/>
  <c r="L78" i="2"/>
  <c r="M78" i="2" s="1"/>
  <c r="L79" i="2"/>
  <c r="M79" i="2" s="1"/>
  <c r="L80" i="2"/>
  <c r="M80" i="2" s="1"/>
  <c r="L81" i="2"/>
  <c r="M81" i="2" s="1"/>
  <c r="L82" i="2"/>
  <c r="M82" i="2" s="1"/>
  <c r="L83" i="2"/>
  <c r="M83" i="2" s="1"/>
  <c r="L84" i="2"/>
  <c r="M84" i="2" s="1"/>
  <c r="L85" i="2"/>
  <c r="M85" i="2" s="1"/>
  <c r="L86" i="2"/>
  <c r="M86" i="2" s="1"/>
  <c r="L87" i="2"/>
  <c r="M87" i="2" s="1"/>
  <c r="L88" i="2"/>
  <c r="M88" i="2" s="1"/>
  <c r="L89" i="2"/>
  <c r="M89" i="2" s="1"/>
  <c r="Z20" i="9"/>
  <c r="AA20" i="9"/>
  <c r="AB20" i="9"/>
  <c r="AI20" i="9" s="1"/>
  <c r="AJ20" i="9" s="1"/>
  <c r="AC20" i="9"/>
  <c r="AD20" i="9"/>
  <c r="AE20" i="9"/>
  <c r="AF20" i="9"/>
  <c r="AG20" i="9"/>
  <c r="AH20" i="9"/>
  <c r="Z21" i="9"/>
  <c r="AA21" i="9"/>
  <c r="AB21" i="9"/>
  <c r="AC21" i="9"/>
  <c r="AD21" i="9"/>
  <c r="AE21" i="9"/>
  <c r="AF21" i="9"/>
  <c r="AG21" i="9"/>
  <c r="AH21" i="9"/>
  <c r="Z22" i="9"/>
  <c r="AA22" i="9"/>
  <c r="AB22" i="9"/>
  <c r="AI21" i="9" s="1"/>
  <c r="AJ21" i="9" s="1"/>
  <c r="AC22" i="9"/>
  <c r="AD22" i="9"/>
  <c r="AE22" i="9"/>
  <c r="AF22" i="9"/>
  <c r="AG22" i="9"/>
  <c r="AH22" i="9"/>
  <c r="Z23" i="9"/>
  <c r="AA23" i="9"/>
  <c r="AB23" i="9"/>
  <c r="AC23" i="9"/>
  <c r="AD23" i="9"/>
  <c r="AE23" i="9"/>
  <c r="AF23" i="9"/>
  <c r="AG23" i="9"/>
  <c r="AH23" i="9"/>
  <c r="Z24" i="9"/>
  <c r="AA24" i="9"/>
  <c r="AB24" i="9"/>
  <c r="AI32" i="9" s="1"/>
  <c r="AJ32" i="9" s="1"/>
  <c r="AC24" i="9"/>
  <c r="AD24" i="9"/>
  <c r="AE24" i="9"/>
  <c r="AF24" i="9"/>
  <c r="AG24" i="9"/>
  <c r="AH24" i="9"/>
  <c r="Z25" i="9"/>
  <c r="AA25" i="9"/>
  <c r="AB25" i="9"/>
  <c r="AC25" i="9"/>
  <c r="AD25" i="9"/>
  <c r="AE25" i="9"/>
  <c r="AF25" i="9"/>
  <c r="AG25" i="9"/>
  <c r="AH25" i="9"/>
  <c r="Z26" i="9"/>
  <c r="AA26" i="9"/>
  <c r="AB26" i="9"/>
  <c r="AI25" i="9" s="1"/>
  <c r="AJ25" i="9" s="1"/>
  <c r="AC26" i="9"/>
  <c r="AD26" i="9"/>
  <c r="AE26" i="9"/>
  <c r="AF26" i="9"/>
  <c r="AG26" i="9"/>
  <c r="AH26" i="9"/>
  <c r="Z27" i="9"/>
  <c r="AA27" i="9"/>
  <c r="AB27" i="9"/>
  <c r="AC27" i="9"/>
  <c r="AD27" i="9"/>
  <c r="AE27" i="9"/>
  <c r="AF27" i="9"/>
  <c r="AG27" i="9"/>
  <c r="AH27" i="9"/>
  <c r="Z28" i="9"/>
  <c r="AA28" i="9"/>
  <c r="AB28" i="9"/>
  <c r="AI36" i="9" s="1"/>
  <c r="AJ36" i="9" s="1"/>
  <c r="AC28" i="9"/>
  <c r="AD28" i="9"/>
  <c r="AE28" i="9"/>
  <c r="AF28" i="9"/>
  <c r="AG28" i="9"/>
  <c r="AH28" i="9"/>
  <c r="Z29" i="9"/>
  <c r="AA29" i="9"/>
  <c r="AB29" i="9"/>
  <c r="AC29" i="9"/>
  <c r="AD29" i="9"/>
  <c r="AE29" i="9"/>
  <c r="AF29" i="9"/>
  <c r="AG29" i="9"/>
  <c r="AH29" i="9"/>
  <c r="Z30" i="9"/>
  <c r="AA30" i="9"/>
  <c r="AB30" i="9"/>
  <c r="AI29" i="9" s="1"/>
  <c r="AJ29" i="9" s="1"/>
  <c r="AC30" i="9"/>
  <c r="AD30" i="9"/>
  <c r="AE30" i="9"/>
  <c r="AF30" i="9"/>
  <c r="AG30" i="9"/>
  <c r="AH30" i="9"/>
  <c r="Z31" i="9"/>
  <c r="AA31" i="9"/>
  <c r="AB31" i="9"/>
  <c r="AC31" i="9"/>
  <c r="AD31" i="9"/>
  <c r="AE31" i="9"/>
  <c r="AF31" i="9"/>
  <c r="AG31" i="9"/>
  <c r="AH31" i="9"/>
  <c r="Z32" i="9"/>
  <c r="AA32" i="9"/>
  <c r="AB32" i="9"/>
  <c r="AI40" i="9" s="1"/>
  <c r="AJ40" i="9" s="1"/>
  <c r="AC32" i="9"/>
  <c r="AD32" i="9"/>
  <c r="AE32" i="9"/>
  <c r="AF32" i="9"/>
  <c r="AG32" i="9"/>
  <c r="AH32" i="9"/>
  <c r="Z33" i="9"/>
  <c r="AA33" i="9"/>
  <c r="AB33" i="9"/>
  <c r="AC33" i="9"/>
  <c r="AD33" i="9"/>
  <c r="AE33" i="9"/>
  <c r="AF33" i="9"/>
  <c r="AG33" i="9"/>
  <c r="AH33" i="9"/>
  <c r="Z34" i="9"/>
  <c r="AA34" i="9"/>
  <c r="AB34" i="9"/>
  <c r="AI33" i="9" s="1"/>
  <c r="AJ33" i="9" s="1"/>
  <c r="AC34" i="9"/>
  <c r="AD34" i="9"/>
  <c r="AE34" i="9"/>
  <c r="AF34" i="9"/>
  <c r="AG34" i="9"/>
  <c r="AH34" i="9"/>
  <c r="Z35" i="9"/>
  <c r="AA35" i="9"/>
  <c r="AB35" i="9"/>
  <c r="AC35" i="9"/>
  <c r="AD35" i="9"/>
  <c r="AE35" i="9"/>
  <c r="AF35" i="9"/>
  <c r="AG35" i="9"/>
  <c r="AH35" i="9"/>
  <c r="Z36" i="9"/>
  <c r="AA36" i="9"/>
  <c r="AB36" i="9"/>
  <c r="AI44" i="9" s="1"/>
  <c r="AJ44" i="9" s="1"/>
  <c r="AC36" i="9"/>
  <c r="AD36" i="9"/>
  <c r="AE36" i="9"/>
  <c r="AF36" i="9"/>
  <c r="AG36" i="9"/>
  <c r="AH36" i="9"/>
  <c r="Z37" i="9"/>
  <c r="AA37" i="9"/>
  <c r="AB37" i="9"/>
  <c r="AC37" i="9"/>
  <c r="AD37" i="9"/>
  <c r="AE37" i="9"/>
  <c r="AF37" i="9"/>
  <c r="AG37" i="9"/>
  <c r="AH37" i="9"/>
  <c r="Z38" i="9"/>
  <c r="AA38" i="9"/>
  <c r="AB38" i="9"/>
  <c r="AI37" i="9" s="1"/>
  <c r="AJ37" i="9" s="1"/>
  <c r="AC38" i="9"/>
  <c r="AD38" i="9"/>
  <c r="AE38" i="9"/>
  <c r="AF38" i="9"/>
  <c r="AG38" i="9"/>
  <c r="AH38" i="9"/>
  <c r="Z39" i="9"/>
  <c r="AA39" i="9"/>
  <c r="AB39" i="9"/>
  <c r="AC39" i="9"/>
  <c r="AD39" i="9"/>
  <c r="AE39" i="9"/>
  <c r="AF39" i="9"/>
  <c r="AG39" i="9"/>
  <c r="AH39" i="9"/>
  <c r="Z40" i="9"/>
  <c r="AA40" i="9"/>
  <c r="AB40" i="9"/>
  <c r="AI48" i="9" s="1"/>
  <c r="AJ48" i="9" s="1"/>
  <c r="AC40" i="9"/>
  <c r="AD40" i="9"/>
  <c r="AE40" i="9"/>
  <c r="AF40" i="9"/>
  <c r="AG40" i="9"/>
  <c r="AH40" i="9"/>
  <c r="Z41" i="9"/>
  <c r="AA41" i="9"/>
  <c r="AB41" i="9"/>
  <c r="AC41" i="9"/>
  <c r="AD41" i="9"/>
  <c r="AE41" i="9"/>
  <c r="AF41" i="9"/>
  <c r="AG41" i="9"/>
  <c r="AH41" i="9"/>
  <c r="Z42" i="9"/>
  <c r="AA42" i="9"/>
  <c r="AB42" i="9"/>
  <c r="AI41" i="9" s="1"/>
  <c r="AJ41" i="9" s="1"/>
  <c r="AC42" i="9"/>
  <c r="AD42" i="9"/>
  <c r="AE42" i="9"/>
  <c r="AF42" i="9"/>
  <c r="AG42" i="9"/>
  <c r="AH42" i="9"/>
  <c r="Z43" i="9"/>
  <c r="AA43" i="9"/>
  <c r="AB43" i="9"/>
  <c r="AC43" i="9"/>
  <c r="AD43" i="9"/>
  <c r="AE43" i="9"/>
  <c r="AF43" i="9"/>
  <c r="AG43" i="9"/>
  <c r="AH43" i="9"/>
  <c r="Z44" i="9"/>
  <c r="AA44" i="9"/>
  <c r="AB44" i="9"/>
  <c r="AI45" i="9" s="1"/>
  <c r="AJ45" i="9" s="1"/>
  <c r="AC44" i="9"/>
  <c r="AD44" i="9"/>
  <c r="AE44" i="9"/>
  <c r="AF44" i="9"/>
  <c r="AG44" i="9"/>
  <c r="AH44" i="9"/>
  <c r="Z45" i="9"/>
  <c r="AA45" i="9"/>
  <c r="AB45" i="9"/>
  <c r="AC45" i="9"/>
  <c r="AD45" i="9"/>
  <c r="AE45" i="9"/>
  <c r="AF45" i="9"/>
  <c r="AG45" i="9"/>
  <c r="AH45" i="9"/>
  <c r="Z46" i="9"/>
  <c r="AA46" i="9"/>
  <c r="AB46" i="9"/>
  <c r="AC46" i="9"/>
  <c r="AD46" i="9"/>
  <c r="AE46" i="9"/>
  <c r="AF46" i="9"/>
  <c r="AG46" i="9"/>
  <c r="AH46" i="9"/>
  <c r="Z47" i="9"/>
  <c r="AA47" i="9"/>
  <c r="AB47" i="9"/>
  <c r="AC47" i="9"/>
  <c r="AD47" i="9"/>
  <c r="AE47" i="9"/>
  <c r="AF47" i="9"/>
  <c r="AG47" i="9"/>
  <c r="AH47" i="9"/>
  <c r="Z48" i="9"/>
  <c r="AA48" i="9"/>
  <c r="AB48" i="9"/>
  <c r="AI85" i="9" s="1"/>
  <c r="AJ85" i="9" s="1"/>
  <c r="AC48" i="9"/>
  <c r="AD48" i="9"/>
  <c r="AE48" i="9"/>
  <c r="AF48" i="9"/>
  <c r="AG48" i="9"/>
  <c r="AH48" i="9"/>
  <c r="Z49" i="9"/>
  <c r="AA49" i="9"/>
  <c r="AB49" i="9"/>
  <c r="AC49" i="9"/>
  <c r="AD49" i="9"/>
  <c r="AE49" i="9"/>
  <c r="AF49" i="9"/>
  <c r="AG49" i="9"/>
  <c r="AH49" i="9"/>
  <c r="Z50" i="9"/>
  <c r="AA50" i="9"/>
  <c r="AB50" i="9"/>
  <c r="AC50" i="9"/>
  <c r="AD50" i="9"/>
  <c r="AE50" i="9"/>
  <c r="AF50" i="9"/>
  <c r="AG50" i="9"/>
  <c r="AH50" i="9"/>
  <c r="Z51" i="9"/>
  <c r="AA51" i="9"/>
  <c r="AB51" i="9"/>
  <c r="AC51" i="9"/>
  <c r="AD51" i="9"/>
  <c r="AE51" i="9"/>
  <c r="AF51" i="9"/>
  <c r="AG51" i="9"/>
  <c r="AH51" i="9"/>
  <c r="Z52" i="9"/>
  <c r="AA52" i="9"/>
  <c r="AB52" i="9"/>
  <c r="AI89" i="9" s="1"/>
  <c r="AJ89" i="9" s="1"/>
  <c r="AC52" i="9"/>
  <c r="AD52" i="9"/>
  <c r="AE52" i="9"/>
  <c r="AF52" i="9"/>
  <c r="AG52" i="9"/>
  <c r="AH52" i="9"/>
  <c r="Z53" i="9"/>
  <c r="AA53" i="9"/>
  <c r="AB53" i="9"/>
  <c r="AC53" i="9"/>
  <c r="AD53" i="9"/>
  <c r="AE53" i="9"/>
  <c r="AF53" i="9"/>
  <c r="AG53" i="9"/>
  <c r="AH53" i="9"/>
  <c r="Z54" i="9"/>
  <c r="AA54" i="9"/>
  <c r="AB54" i="9"/>
  <c r="AC54" i="9"/>
  <c r="AD54" i="9"/>
  <c r="AE54" i="9"/>
  <c r="AF54" i="9"/>
  <c r="AG54" i="9"/>
  <c r="AH54" i="9"/>
  <c r="Z55" i="9"/>
  <c r="AA55" i="9"/>
  <c r="AB55" i="9"/>
  <c r="AC55" i="9"/>
  <c r="AD55" i="9"/>
  <c r="AE55" i="9"/>
  <c r="AF55" i="9"/>
  <c r="AG55" i="9"/>
  <c r="AH55" i="9"/>
  <c r="Z56" i="9"/>
  <c r="AA56" i="9"/>
  <c r="AB56" i="9"/>
  <c r="AI97" i="9" s="1"/>
  <c r="AJ97" i="9" s="1"/>
  <c r="AC56" i="9"/>
  <c r="AD56" i="9"/>
  <c r="AE56" i="9"/>
  <c r="AF56" i="9"/>
  <c r="AG56" i="9"/>
  <c r="AH56" i="9"/>
  <c r="Z57" i="9"/>
  <c r="AA57" i="9"/>
  <c r="AB57" i="9"/>
  <c r="AC57" i="9"/>
  <c r="AD57" i="9"/>
  <c r="AE57" i="9"/>
  <c r="AF57" i="9"/>
  <c r="AG57" i="9"/>
  <c r="AH57" i="9"/>
  <c r="Z58" i="9"/>
  <c r="AA58" i="9"/>
  <c r="AB58" i="9"/>
  <c r="AC58" i="9"/>
  <c r="AD58" i="9"/>
  <c r="AE58" i="9"/>
  <c r="AF58" i="9"/>
  <c r="AG58" i="9"/>
  <c r="AH58" i="9"/>
  <c r="Z59" i="9"/>
  <c r="AA59" i="9"/>
  <c r="AB59" i="9"/>
  <c r="AC59" i="9"/>
  <c r="AD59" i="9"/>
  <c r="AE59" i="9"/>
  <c r="AF59" i="9"/>
  <c r="AG59" i="9"/>
  <c r="AH59" i="9"/>
  <c r="Z60" i="9"/>
  <c r="AA60" i="9"/>
  <c r="AB60" i="9"/>
  <c r="AI55" i="9" s="1"/>
  <c r="AJ55" i="9" s="1"/>
  <c r="AC60" i="9"/>
  <c r="AD60" i="9"/>
  <c r="AE60" i="9"/>
  <c r="AF60" i="9"/>
  <c r="AG60" i="9"/>
  <c r="AH60" i="9"/>
  <c r="Z61" i="9"/>
  <c r="AA61" i="9"/>
  <c r="AB61" i="9"/>
  <c r="AC61" i="9"/>
  <c r="AD61" i="9"/>
  <c r="AE61" i="9"/>
  <c r="AF61" i="9"/>
  <c r="AG61" i="9"/>
  <c r="AH61" i="9"/>
  <c r="Z62" i="9"/>
  <c r="AA62" i="9"/>
  <c r="AB62" i="9"/>
  <c r="AC62" i="9"/>
  <c r="AD62" i="9"/>
  <c r="AE62" i="9"/>
  <c r="AF62" i="9"/>
  <c r="AG62" i="9"/>
  <c r="AH62" i="9"/>
  <c r="Z63" i="9"/>
  <c r="AA63" i="9"/>
  <c r="AB63" i="9"/>
  <c r="AC63" i="9"/>
  <c r="AD63" i="9"/>
  <c r="AE63" i="9"/>
  <c r="AF63" i="9"/>
  <c r="AG63" i="9"/>
  <c r="AH63" i="9"/>
  <c r="Z64" i="9"/>
  <c r="AA64" i="9"/>
  <c r="AB64" i="9"/>
  <c r="AI59" i="9" s="1"/>
  <c r="AJ59" i="9" s="1"/>
  <c r="AC64" i="9"/>
  <c r="AD64" i="9"/>
  <c r="AE64" i="9"/>
  <c r="AF64" i="9"/>
  <c r="AG64" i="9"/>
  <c r="AH64" i="9"/>
  <c r="Z65" i="9"/>
  <c r="AA65" i="9"/>
  <c r="AB65" i="9"/>
  <c r="AC65" i="9"/>
  <c r="AD65" i="9"/>
  <c r="AE65" i="9"/>
  <c r="AF65" i="9"/>
  <c r="AG65" i="9"/>
  <c r="AH65" i="9"/>
  <c r="Z66" i="9"/>
  <c r="E14" i="9" s="1"/>
  <c r="AA66" i="9"/>
  <c r="AB66" i="9"/>
  <c r="AC66" i="9"/>
  <c r="AD66" i="9"/>
  <c r="AE66" i="9"/>
  <c r="AF66" i="9"/>
  <c r="AG66" i="9"/>
  <c r="AH66" i="9"/>
  <c r="Z67" i="9"/>
  <c r="AA67" i="9"/>
  <c r="AB67" i="9"/>
  <c r="AC67" i="9"/>
  <c r="AD67" i="9"/>
  <c r="AE67" i="9"/>
  <c r="AF67" i="9"/>
  <c r="AG67" i="9"/>
  <c r="AH67" i="9"/>
  <c r="Z68" i="9"/>
  <c r="AA68" i="9"/>
  <c r="AB68" i="9"/>
  <c r="AC68" i="9"/>
  <c r="AD68" i="9"/>
  <c r="AE68" i="9"/>
  <c r="AF68" i="9"/>
  <c r="AG68" i="9"/>
  <c r="AH68" i="9"/>
  <c r="Z69" i="9"/>
  <c r="AA69" i="9"/>
  <c r="AB69" i="9"/>
  <c r="AC69" i="9"/>
  <c r="AD69" i="9"/>
  <c r="AE69" i="9"/>
  <c r="AF69" i="9"/>
  <c r="AG69" i="9"/>
  <c r="AH69" i="9"/>
  <c r="Z70" i="9"/>
  <c r="AA70" i="9"/>
  <c r="AB70" i="9"/>
  <c r="AC70" i="9"/>
  <c r="AD70" i="9"/>
  <c r="AE70" i="9"/>
  <c r="AF70" i="9"/>
  <c r="AG70" i="9"/>
  <c r="AH70" i="9"/>
  <c r="Z71" i="9"/>
  <c r="AA71" i="9"/>
  <c r="AB71" i="9"/>
  <c r="AC71" i="9"/>
  <c r="AD71" i="9"/>
  <c r="AE71" i="9"/>
  <c r="AF71" i="9"/>
  <c r="AG71" i="9"/>
  <c r="AH71" i="9"/>
  <c r="Z72" i="9"/>
  <c r="AA72" i="9"/>
  <c r="AB72" i="9"/>
  <c r="AI67" i="9" s="1"/>
  <c r="AJ67" i="9" s="1"/>
  <c r="AC72" i="9"/>
  <c r="AD72" i="9"/>
  <c r="AE72" i="9"/>
  <c r="AF72" i="9"/>
  <c r="AG72" i="9"/>
  <c r="AH72" i="9"/>
  <c r="Z73" i="9"/>
  <c r="AA73" i="9"/>
  <c r="AB73" i="9"/>
  <c r="AC73" i="9"/>
  <c r="AD73" i="9"/>
  <c r="AE73" i="9"/>
  <c r="AF73" i="9"/>
  <c r="AG73" i="9"/>
  <c r="AH73" i="9"/>
  <c r="Z74" i="9"/>
  <c r="AA74" i="9"/>
  <c r="AB74" i="9"/>
  <c r="AC74" i="9"/>
  <c r="AD74" i="9"/>
  <c r="AE74" i="9"/>
  <c r="AF74" i="9"/>
  <c r="AG74" i="9"/>
  <c r="AH74" i="9"/>
  <c r="Z75" i="9"/>
  <c r="AA75" i="9"/>
  <c r="AB75" i="9"/>
  <c r="AC75" i="9"/>
  <c r="AD75" i="9"/>
  <c r="AE75" i="9"/>
  <c r="AF75" i="9"/>
  <c r="AG75" i="9"/>
  <c r="AH75" i="9"/>
  <c r="Z76" i="9"/>
  <c r="AA76" i="9"/>
  <c r="AB76" i="9"/>
  <c r="AI71" i="9" s="1"/>
  <c r="AJ71" i="9" s="1"/>
  <c r="AC76" i="9"/>
  <c r="AD76" i="9"/>
  <c r="AE76" i="9"/>
  <c r="AF76" i="9"/>
  <c r="AG76" i="9"/>
  <c r="AH76" i="9"/>
  <c r="Z77" i="9"/>
  <c r="AA77" i="9"/>
  <c r="AB77" i="9"/>
  <c r="AC77" i="9"/>
  <c r="AD77" i="9"/>
  <c r="AE77" i="9"/>
  <c r="AF77" i="9"/>
  <c r="AG77" i="9"/>
  <c r="AH77" i="9"/>
  <c r="Z78" i="9"/>
  <c r="AA78" i="9"/>
  <c r="AB78" i="9"/>
  <c r="AC78" i="9"/>
  <c r="AD78" i="9"/>
  <c r="AE78" i="9"/>
  <c r="AF78" i="9"/>
  <c r="AG78" i="9"/>
  <c r="AH78" i="9"/>
  <c r="Z79" i="9"/>
  <c r="AA79" i="9"/>
  <c r="AB79" i="9"/>
  <c r="AC79" i="9"/>
  <c r="AD79" i="9"/>
  <c r="AE79" i="9"/>
  <c r="AF79" i="9"/>
  <c r="AG79" i="9"/>
  <c r="AH79" i="9"/>
  <c r="Z80" i="9"/>
  <c r="AA80" i="9"/>
  <c r="AB80" i="9"/>
  <c r="AC80" i="9"/>
  <c r="AD80" i="9"/>
  <c r="AE80" i="9"/>
  <c r="AF80" i="9"/>
  <c r="AG80" i="9"/>
  <c r="AH80" i="9"/>
  <c r="Z81" i="9"/>
  <c r="AA81" i="9"/>
  <c r="AB81" i="9"/>
  <c r="AC81" i="9"/>
  <c r="AD81" i="9"/>
  <c r="AE81" i="9"/>
  <c r="AF81" i="9"/>
  <c r="AG81" i="9"/>
  <c r="AH81" i="9"/>
  <c r="Z82" i="9"/>
  <c r="AA82" i="9"/>
  <c r="AB82" i="9"/>
  <c r="AC82" i="9"/>
  <c r="AD82" i="9"/>
  <c r="AE82" i="9"/>
  <c r="AF82" i="9"/>
  <c r="AG82" i="9"/>
  <c r="AH82" i="9"/>
  <c r="Z83" i="9"/>
  <c r="AA83" i="9"/>
  <c r="AB83" i="9"/>
  <c r="AC83" i="9"/>
  <c r="AD83" i="9"/>
  <c r="AE83" i="9"/>
  <c r="AF83" i="9"/>
  <c r="AG83" i="9"/>
  <c r="AH83" i="9"/>
  <c r="Z84" i="9"/>
  <c r="AA84" i="9"/>
  <c r="AB84" i="9"/>
  <c r="AI79" i="9" s="1"/>
  <c r="AJ79" i="9" s="1"/>
  <c r="AC84" i="9"/>
  <c r="AD84" i="9"/>
  <c r="AE84" i="9"/>
  <c r="AF84" i="9"/>
  <c r="AG84" i="9"/>
  <c r="AH84" i="9"/>
  <c r="Z85" i="9"/>
  <c r="AA85" i="9"/>
  <c r="AB85" i="9"/>
  <c r="AC85" i="9"/>
  <c r="AD85" i="9"/>
  <c r="AE85" i="9"/>
  <c r="AF85" i="9"/>
  <c r="AG85" i="9"/>
  <c r="AH85" i="9"/>
  <c r="Z86" i="9"/>
  <c r="AA86" i="9"/>
  <c r="AB86" i="9"/>
  <c r="AC86" i="9"/>
  <c r="AD86" i="9"/>
  <c r="AE86" i="9"/>
  <c r="AF86" i="9"/>
  <c r="AG86" i="9"/>
  <c r="AH86" i="9"/>
  <c r="Z87" i="9"/>
  <c r="AA87" i="9"/>
  <c r="AB87" i="9"/>
  <c r="AC87" i="9"/>
  <c r="AD87" i="9"/>
  <c r="AE87" i="9"/>
  <c r="AF87" i="9"/>
  <c r="AG87" i="9"/>
  <c r="AH87" i="9"/>
  <c r="Z88" i="9"/>
  <c r="AA88" i="9"/>
  <c r="AB88" i="9"/>
  <c r="AI83" i="9" s="1"/>
  <c r="AJ83" i="9" s="1"/>
  <c r="AC88" i="9"/>
  <c r="AD88" i="9"/>
  <c r="AE88" i="9"/>
  <c r="AF88" i="9"/>
  <c r="AG88" i="9"/>
  <c r="AH88" i="9"/>
  <c r="Z89" i="9"/>
  <c r="AA89" i="9"/>
  <c r="AB89" i="9"/>
  <c r="AC89" i="9"/>
  <c r="AD89" i="9"/>
  <c r="AE89" i="9"/>
  <c r="AF89" i="9"/>
  <c r="AG89" i="9"/>
  <c r="AH89" i="9"/>
  <c r="Z90" i="9"/>
  <c r="AA90" i="9"/>
  <c r="AB90" i="9"/>
  <c r="AC90" i="9"/>
  <c r="AD90" i="9"/>
  <c r="AE90" i="9"/>
  <c r="AF90" i="9"/>
  <c r="AG90" i="9"/>
  <c r="AH90" i="9"/>
  <c r="Z91" i="9"/>
  <c r="AA91" i="9"/>
  <c r="AB91" i="9"/>
  <c r="AC91" i="9"/>
  <c r="AD91" i="9"/>
  <c r="AE91" i="9"/>
  <c r="AF91" i="9"/>
  <c r="AG91" i="9"/>
  <c r="AH91" i="9"/>
  <c r="Z92" i="9"/>
  <c r="AA92" i="9"/>
  <c r="AB92" i="9"/>
  <c r="AC92" i="9"/>
  <c r="AD92" i="9"/>
  <c r="AE92" i="9"/>
  <c r="AF92" i="9"/>
  <c r="AG92" i="9"/>
  <c r="AH92" i="9"/>
  <c r="Z93" i="9"/>
  <c r="AA93" i="9"/>
  <c r="AB93" i="9"/>
  <c r="AC93" i="9"/>
  <c r="AD93" i="9"/>
  <c r="AE93" i="9"/>
  <c r="AF93" i="9"/>
  <c r="AG93" i="9"/>
  <c r="AH93" i="9"/>
  <c r="Z94" i="9"/>
  <c r="AA94" i="9"/>
  <c r="AB94" i="9"/>
  <c r="AC94" i="9"/>
  <c r="AD94" i="9"/>
  <c r="AE94" i="9"/>
  <c r="AF94" i="9"/>
  <c r="AG94" i="9"/>
  <c r="AH94" i="9"/>
  <c r="Z95" i="9"/>
  <c r="AA95" i="9"/>
  <c r="AB95" i="9"/>
  <c r="AC95" i="9"/>
  <c r="AD95" i="9"/>
  <c r="AE95" i="9"/>
  <c r="AF95" i="9"/>
  <c r="AG95" i="9"/>
  <c r="AH95" i="9"/>
  <c r="AI95" i="9"/>
  <c r="AJ95" i="9" s="1"/>
  <c r="Z96" i="9"/>
  <c r="AA96" i="9"/>
  <c r="AB96" i="9"/>
  <c r="AI87" i="9" s="1"/>
  <c r="AJ87" i="9" s="1"/>
  <c r="AC96" i="9"/>
  <c r="AD96" i="9"/>
  <c r="AE96" i="9"/>
  <c r="AF96" i="9"/>
  <c r="AG96" i="9"/>
  <c r="AH96" i="9"/>
  <c r="Z97" i="9"/>
  <c r="AA97" i="9"/>
  <c r="AB97" i="9"/>
  <c r="AC97" i="9"/>
  <c r="AD97" i="9"/>
  <c r="AE97" i="9"/>
  <c r="AF97" i="9"/>
  <c r="AG97" i="9"/>
  <c r="AH97" i="9"/>
  <c r="Z98" i="9"/>
  <c r="AA98" i="9"/>
  <c r="AB98" i="9"/>
  <c r="AC98" i="9"/>
  <c r="AD98" i="9"/>
  <c r="AE98" i="9"/>
  <c r="AF98" i="9"/>
  <c r="AG98" i="9"/>
  <c r="AH98" i="9"/>
  <c r="Z99" i="9"/>
  <c r="AA99" i="9"/>
  <c r="AB99" i="9"/>
  <c r="AC99" i="9"/>
  <c r="AD99" i="9"/>
  <c r="AE99" i="9"/>
  <c r="AF99" i="9"/>
  <c r="AG99" i="9"/>
  <c r="AH99" i="9"/>
  <c r="AI99" i="9"/>
  <c r="AJ99" i="9" s="1"/>
  <c r="L21" i="9"/>
  <c r="L22" i="9"/>
  <c r="L23" i="9"/>
  <c r="M23" i="9" s="1"/>
  <c r="L24" i="9"/>
  <c r="L25" i="9"/>
  <c r="L26" i="9"/>
  <c r="L27" i="9"/>
  <c r="M27" i="9" s="1"/>
  <c r="L28" i="9"/>
  <c r="L29" i="9"/>
  <c r="L30" i="9"/>
  <c r="L31" i="9"/>
  <c r="M31" i="9" s="1"/>
  <c r="L32" i="9"/>
  <c r="L33" i="9"/>
  <c r="L34" i="9"/>
  <c r="L35" i="9"/>
  <c r="M35" i="9" s="1"/>
  <c r="L36" i="9"/>
  <c r="L37" i="9"/>
  <c r="L38" i="9"/>
  <c r="L39" i="9"/>
  <c r="M39" i="9" s="1"/>
  <c r="L40" i="9"/>
  <c r="L41" i="9"/>
  <c r="L42" i="9"/>
  <c r="L43" i="9"/>
  <c r="M43" i="9" s="1"/>
  <c r="L44" i="9"/>
  <c r="L45" i="9"/>
  <c r="L46" i="9"/>
  <c r="L47" i="9"/>
  <c r="M47" i="9" s="1"/>
  <c r="L48" i="9"/>
  <c r="L49" i="9"/>
  <c r="L50" i="9"/>
  <c r="L51" i="9"/>
  <c r="M51" i="9" s="1"/>
  <c r="L52" i="9"/>
  <c r="L53" i="9"/>
  <c r="L54" i="9"/>
  <c r="L55" i="9"/>
  <c r="M55" i="9" s="1"/>
  <c r="L56" i="9"/>
  <c r="L57" i="9"/>
  <c r="L58" i="9"/>
  <c r="L59" i="9"/>
  <c r="M59" i="9" s="1"/>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20" i="9"/>
  <c r="AH19" i="9"/>
  <c r="AG19" i="9"/>
  <c r="AF19" i="9"/>
  <c r="AE19" i="9"/>
  <c r="AD19" i="9"/>
  <c r="AA19" i="9"/>
  <c r="Z19" i="9"/>
  <c r="L19" i="9"/>
  <c r="AC19" i="9" s="1"/>
  <c r="E16" i="9"/>
  <c r="D16" i="9"/>
  <c r="F16" i="9" s="1"/>
  <c r="AI15" i="9"/>
  <c r="C15" i="9"/>
  <c r="J15" i="9" s="1"/>
  <c r="AJ15" i="9" s="1"/>
  <c r="AI14" i="9"/>
  <c r="C14" i="9"/>
  <c r="AI13" i="9"/>
  <c r="C13" i="9"/>
  <c r="J13" i="9" s="1"/>
  <c r="AJ13" i="9" s="1"/>
  <c r="AI12" i="9"/>
  <c r="C12" i="9"/>
  <c r="AI11" i="9"/>
  <c r="C11" i="9"/>
  <c r="J11" i="9" s="1"/>
  <c r="AJ11" i="9" s="1"/>
  <c r="AI10" i="9"/>
  <c r="C10" i="9"/>
  <c r="AI9" i="9"/>
  <c r="C9" i="9"/>
  <c r="J9" i="9" s="1"/>
  <c r="AJ9" i="9" s="1"/>
  <c r="AI8" i="9"/>
  <c r="C8" i="9"/>
  <c r="C16" i="9" s="1"/>
  <c r="AI86" i="6" l="1"/>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83" i="6"/>
  <c r="AJ83" i="6" s="1"/>
  <c r="AI79" i="6"/>
  <c r="AJ79" i="6" s="1"/>
  <c r="AI75" i="6"/>
  <c r="AJ75" i="6" s="1"/>
  <c r="AI71" i="6"/>
  <c r="AJ71" i="6" s="1"/>
  <c r="AI67" i="6"/>
  <c r="AJ67" i="6" s="1"/>
  <c r="AI84" i="6"/>
  <c r="AJ84" i="6" s="1"/>
  <c r="AI68" i="6"/>
  <c r="AJ68" i="6" s="1"/>
  <c r="AI64" i="6"/>
  <c r="AJ64" i="6" s="1"/>
  <c r="AI60" i="6"/>
  <c r="AJ60" i="6" s="1"/>
  <c r="AI56" i="6"/>
  <c r="AJ56" i="6" s="1"/>
  <c r="AI52" i="6"/>
  <c r="AJ52" i="6" s="1"/>
  <c r="AI48" i="6"/>
  <c r="AJ48" i="6" s="1"/>
  <c r="AI44" i="6"/>
  <c r="AJ44" i="6" s="1"/>
  <c r="AI40" i="6"/>
  <c r="AJ40" i="6" s="1"/>
  <c r="AI36" i="6"/>
  <c r="AJ36" i="6" s="1"/>
  <c r="AI32" i="6"/>
  <c r="AJ32" i="6" s="1"/>
  <c r="AI28" i="6"/>
  <c r="AJ28" i="6" s="1"/>
  <c r="AI24" i="6"/>
  <c r="AJ24" i="6"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4" i="5"/>
  <c r="AJ54" i="5" s="1"/>
  <c r="AI50" i="5"/>
  <c r="AJ50" i="5" s="1"/>
  <c r="AI46" i="5"/>
  <c r="AJ46" i="5" s="1"/>
  <c r="AI42" i="5"/>
  <c r="AJ42" i="5" s="1"/>
  <c r="AI38" i="5"/>
  <c r="AJ38" i="5" s="1"/>
  <c r="AI34" i="5"/>
  <c r="AJ34" i="5" s="1"/>
  <c r="AI30" i="5"/>
  <c r="AJ30" i="5" s="1"/>
  <c r="AI26" i="5"/>
  <c r="AJ26" i="5" s="1"/>
  <c r="AI22" i="5"/>
  <c r="AJ22" i="5" s="1"/>
  <c r="AI95" i="5"/>
  <c r="AJ95" i="5" s="1"/>
  <c r="AI91" i="5"/>
  <c r="AJ91" i="5" s="1"/>
  <c r="AI87" i="5"/>
  <c r="AJ87" i="5" s="1"/>
  <c r="AI83" i="5"/>
  <c r="AJ83" i="5" s="1"/>
  <c r="AI79" i="5"/>
  <c r="AJ79" i="5" s="1"/>
  <c r="AI75" i="5"/>
  <c r="AJ75" i="5" s="1"/>
  <c r="AI71" i="5"/>
  <c r="AJ71" i="5" s="1"/>
  <c r="AI67" i="5"/>
  <c r="AJ67" i="5" s="1"/>
  <c r="AI63" i="5"/>
  <c r="AJ63" i="5" s="1"/>
  <c r="AI59" i="5"/>
  <c r="AJ59" i="5" s="1"/>
  <c r="AI55" i="5"/>
  <c r="AJ55" i="5" s="1"/>
  <c r="AI51" i="5"/>
  <c r="AJ51" i="5" s="1"/>
  <c r="AI47" i="5"/>
  <c r="AJ47" i="5" s="1"/>
  <c r="AI43" i="5"/>
  <c r="AJ43" i="5" s="1"/>
  <c r="AI39" i="5"/>
  <c r="AJ39" i="5" s="1"/>
  <c r="AI96" i="5"/>
  <c r="AJ96" i="5" s="1"/>
  <c r="AI92" i="5"/>
  <c r="AJ92" i="5" s="1"/>
  <c r="AI88" i="5"/>
  <c r="AJ88" i="5" s="1"/>
  <c r="AI44" i="5"/>
  <c r="AJ44" i="5" s="1"/>
  <c r="AI40" i="5"/>
  <c r="AJ40" i="5" s="1"/>
  <c r="AI36" i="5"/>
  <c r="AJ36" i="5" s="1"/>
  <c r="AI32" i="5"/>
  <c r="AJ32" i="5" s="1"/>
  <c r="AI28" i="5"/>
  <c r="AJ28" i="5" s="1"/>
  <c r="AI24" i="5"/>
  <c r="AJ24" i="5" s="1"/>
  <c r="M26" i="4"/>
  <c r="M22" i="4"/>
  <c r="AI98" i="4"/>
  <c r="AJ98" i="4" s="1"/>
  <c r="AI94" i="4"/>
  <c r="AJ94" i="4" s="1"/>
  <c r="AI90" i="4"/>
  <c r="AJ90" i="4" s="1"/>
  <c r="AI86" i="4"/>
  <c r="AJ86" i="4" s="1"/>
  <c r="AI82" i="4"/>
  <c r="AJ82" i="4" s="1"/>
  <c r="AI78" i="4"/>
  <c r="AJ78" i="4" s="1"/>
  <c r="AI74" i="4"/>
  <c r="AJ74" i="4" s="1"/>
  <c r="AI70" i="4"/>
  <c r="AJ70" i="4" s="1"/>
  <c r="AI66" i="4"/>
  <c r="AJ66" i="4" s="1"/>
  <c r="AI62" i="4"/>
  <c r="AJ62" i="4" s="1"/>
  <c r="AI58" i="4"/>
  <c r="AJ58" i="4" s="1"/>
  <c r="AI50" i="4"/>
  <c r="AJ50" i="4" s="1"/>
  <c r="AI46" i="4"/>
  <c r="AJ46" i="4" s="1"/>
  <c r="AI42" i="4"/>
  <c r="AJ42" i="4" s="1"/>
  <c r="AI38" i="4"/>
  <c r="AJ38" i="4" s="1"/>
  <c r="AI34" i="4"/>
  <c r="AJ34" i="4" s="1"/>
  <c r="AI30" i="4"/>
  <c r="AJ30" i="4" s="1"/>
  <c r="AI22" i="4"/>
  <c r="AJ22" i="4" s="1"/>
  <c r="M69" i="4"/>
  <c r="M65" i="4"/>
  <c r="M61" i="4"/>
  <c r="M57" i="4"/>
  <c r="M53" i="4"/>
  <c r="M49" i="4"/>
  <c r="M45" i="4"/>
  <c r="M41" i="4"/>
  <c r="M37" i="4"/>
  <c r="M33" i="4"/>
  <c r="M29" i="4"/>
  <c r="M25" i="4"/>
  <c r="M21" i="4"/>
  <c r="AI99" i="4"/>
  <c r="AJ99" i="4" s="1"/>
  <c r="AI95" i="4"/>
  <c r="AJ95"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7" i="4"/>
  <c r="AJ27" i="4" s="1"/>
  <c r="AI23" i="4"/>
  <c r="AJ23" i="4" s="1"/>
  <c r="AI84" i="4"/>
  <c r="AJ84" i="4" s="1"/>
  <c r="AI80" i="4"/>
  <c r="AJ80" i="4" s="1"/>
  <c r="AI76" i="4"/>
  <c r="AJ76" i="4" s="1"/>
  <c r="AI72" i="4"/>
  <c r="AJ72" i="4" s="1"/>
  <c r="AI68" i="4"/>
  <c r="AJ68" i="4" s="1"/>
  <c r="AI64" i="4"/>
  <c r="AJ64" i="4" s="1"/>
  <c r="AI60" i="4"/>
  <c r="AJ60" i="4" s="1"/>
  <c r="AI56" i="4"/>
  <c r="AJ56" i="4" s="1"/>
  <c r="AI52" i="4"/>
  <c r="AJ52" i="4" s="1"/>
  <c r="AI48" i="4"/>
  <c r="AJ48" i="4" s="1"/>
  <c r="AI44" i="4"/>
  <c r="AJ44" i="4" s="1"/>
  <c r="AI40" i="4"/>
  <c r="AJ40" i="4" s="1"/>
  <c r="AI36" i="4"/>
  <c r="AJ36" i="4" s="1"/>
  <c r="AI32" i="4"/>
  <c r="AJ32" i="4" s="1"/>
  <c r="AI28" i="4"/>
  <c r="AJ28" i="4" s="1"/>
  <c r="AI24" i="4"/>
  <c r="AJ24" i="4" s="1"/>
  <c r="M75" i="4"/>
  <c r="M71" i="4"/>
  <c r="M67" i="4"/>
  <c r="M63" i="4"/>
  <c r="M59" i="4"/>
  <c r="M55" i="4"/>
  <c r="M51" i="4"/>
  <c r="M47" i="4"/>
  <c r="M43" i="4"/>
  <c r="M39" i="4"/>
  <c r="M35" i="4"/>
  <c r="M31" i="4"/>
  <c r="M27" i="4"/>
  <c r="M23" i="4"/>
  <c r="AI97" i="4"/>
  <c r="AJ97" i="4" s="1"/>
  <c r="AI81" i="4"/>
  <c r="AJ81" i="4" s="1"/>
  <c r="AI69" i="4"/>
  <c r="AJ69" i="4" s="1"/>
  <c r="M58" i="2"/>
  <c r="M54" i="2"/>
  <c r="M50" i="2"/>
  <c r="M46" i="2"/>
  <c r="M42" i="2"/>
  <c r="M38" i="2"/>
  <c r="M34" i="2"/>
  <c r="M30" i="2"/>
  <c r="M26" i="2"/>
  <c r="M22" i="2"/>
  <c r="AI86" i="2"/>
  <c r="AJ86" i="2" s="1"/>
  <c r="AI82" i="2"/>
  <c r="AJ82" i="2" s="1"/>
  <c r="AI78" i="2"/>
  <c r="AJ78" i="2" s="1"/>
  <c r="AI74" i="2"/>
  <c r="AJ74" i="2" s="1"/>
  <c r="AI70" i="2"/>
  <c r="AJ70" i="2" s="1"/>
  <c r="AI66" i="2"/>
  <c r="AJ66" i="2" s="1"/>
  <c r="AI62" i="2"/>
  <c r="AJ62" i="2" s="1"/>
  <c r="AI58" i="2"/>
  <c r="AJ58" i="2" s="1"/>
  <c r="AI54" i="2"/>
  <c r="AJ54" i="2" s="1"/>
  <c r="AI50" i="2"/>
  <c r="AJ50" i="2" s="1"/>
  <c r="AI46" i="2"/>
  <c r="AJ46" i="2" s="1"/>
  <c r="AI42" i="2"/>
  <c r="AJ42" i="2" s="1"/>
  <c r="AI38" i="2"/>
  <c r="AJ38" i="2" s="1"/>
  <c r="AI34" i="2"/>
  <c r="AJ34" i="2" s="1"/>
  <c r="AI30" i="2"/>
  <c r="AJ30" i="2" s="1"/>
  <c r="AI26" i="2"/>
  <c r="AJ26" i="2" s="1"/>
  <c r="AI22" i="2"/>
  <c r="AJ22" i="2" s="1"/>
  <c r="AI75" i="2"/>
  <c r="AJ75" i="2" s="1"/>
  <c r="AI71" i="2"/>
  <c r="AJ71" i="2" s="1"/>
  <c r="AI67" i="2"/>
  <c r="AJ67" i="2" s="1"/>
  <c r="AI63" i="2"/>
  <c r="AJ63" i="2" s="1"/>
  <c r="AI59" i="2"/>
  <c r="AJ59" i="2" s="1"/>
  <c r="AI55" i="2"/>
  <c r="AJ55" i="2" s="1"/>
  <c r="AI51" i="2"/>
  <c r="AJ51" i="2" s="1"/>
  <c r="AI47" i="2"/>
  <c r="AJ47" i="2" s="1"/>
  <c r="AI43" i="2"/>
  <c r="AJ43" i="2" s="1"/>
  <c r="AI39" i="2"/>
  <c r="AJ39" i="2" s="1"/>
  <c r="AI27" i="2"/>
  <c r="AJ27" i="2" s="1"/>
  <c r="M60" i="2"/>
  <c r="M56" i="2"/>
  <c r="M52" i="2"/>
  <c r="M48" i="2"/>
  <c r="M44" i="2"/>
  <c r="M40" i="2"/>
  <c r="M36" i="2"/>
  <c r="M32" i="2"/>
  <c r="M28" i="2"/>
  <c r="M24" i="2"/>
  <c r="AI48" i="2"/>
  <c r="AJ48" i="2" s="1"/>
  <c r="AI44" i="2"/>
  <c r="AJ44" i="2" s="1"/>
  <c r="AI40" i="2"/>
  <c r="AJ40" i="2" s="1"/>
  <c r="AI36" i="2"/>
  <c r="AJ36" i="2" s="1"/>
  <c r="AI32" i="2"/>
  <c r="AJ32" i="2" s="1"/>
  <c r="AI28" i="2"/>
  <c r="AJ28" i="2" s="1"/>
  <c r="AI24" i="2"/>
  <c r="AJ24" i="2" s="1"/>
  <c r="AI91" i="9"/>
  <c r="AJ91" i="9" s="1"/>
  <c r="AI75" i="9"/>
  <c r="AJ75" i="9" s="1"/>
  <c r="M57" i="9"/>
  <c r="M53" i="9"/>
  <c r="M45" i="9"/>
  <c r="M37" i="9"/>
  <c r="M29" i="9"/>
  <c r="M21" i="9"/>
  <c r="M99" i="9"/>
  <c r="M97" i="9"/>
  <c r="M95" i="9"/>
  <c r="M93" i="9"/>
  <c r="M91" i="9"/>
  <c r="M89" i="9"/>
  <c r="M87" i="9"/>
  <c r="M85" i="9"/>
  <c r="M83" i="9"/>
  <c r="M81" i="9"/>
  <c r="M79" i="9"/>
  <c r="M77" i="9"/>
  <c r="M75" i="9"/>
  <c r="M73" i="9"/>
  <c r="M71" i="9"/>
  <c r="M69" i="9"/>
  <c r="M67" i="9"/>
  <c r="M65" i="9"/>
  <c r="M63" i="9"/>
  <c r="M60" i="9"/>
  <c r="M56" i="9"/>
  <c r="M52" i="9"/>
  <c r="M48" i="9"/>
  <c r="M44" i="9"/>
  <c r="M40" i="9"/>
  <c r="M36" i="9"/>
  <c r="M32" i="9"/>
  <c r="M28" i="9"/>
  <c r="M24" i="9"/>
  <c r="AI98" i="9"/>
  <c r="AJ98" i="9" s="1"/>
  <c r="AI94" i="9"/>
  <c r="AJ94" i="9" s="1"/>
  <c r="AI90" i="9"/>
  <c r="AJ90" i="9" s="1"/>
  <c r="AI86" i="9"/>
  <c r="AJ86" i="9" s="1"/>
  <c r="AI82" i="9"/>
  <c r="AJ82" i="9" s="1"/>
  <c r="AI78" i="9"/>
  <c r="AJ78" i="9" s="1"/>
  <c r="AI74" i="9"/>
  <c r="AJ74" i="9" s="1"/>
  <c r="AI70" i="9"/>
  <c r="AJ70" i="9" s="1"/>
  <c r="AI66" i="9"/>
  <c r="AJ66" i="9" s="1"/>
  <c r="AI62" i="9"/>
  <c r="AJ62" i="9" s="1"/>
  <c r="AI58" i="9"/>
  <c r="AJ58" i="9" s="1"/>
  <c r="AI54" i="9"/>
  <c r="AJ54" i="9" s="1"/>
  <c r="AI50" i="9"/>
  <c r="AJ50" i="9" s="1"/>
  <c r="AI46" i="9"/>
  <c r="AJ46" i="9" s="1"/>
  <c r="AI42" i="9"/>
  <c r="AJ42" i="9" s="1"/>
  <c r="AI38" i="9"/>
  <c r="AJ38" i="9" s="1"/>
  <c r="AI34" i="9"/>
  <c r="AJ34" i="9" s="1"/>
  <c r="AI30" i="9"/>
  <c r="AJ30" i="9" s="1"/>
  <c r="AI26" i="9"/>
  <c r="AJ26" i="9" s="1"/>
  <c r="AI22" i="9"/>
  <c r="AJ22" i="9" s="1"/>
  <c r="AI63" i="9"/>
  <c r="AJ63" i="9" s="1"/>
  <c r="AI47" i="9"/>
  <c r="AJ47" i="9" s="1"/>
  <c r="AI43" i="9"/>
  <c r="AJ43" i="9" s="1"/>
  <c r="AI39" i="9"/>
  <c r="AJ39" i="9" s="1"/>
  <c r="AI35" i="9"/>
  <c r="AJ35" i="9" s="1"/>
  <c r="AI31" i="9"/>
  <c r="AJ31" i="9" s="1"/>
  <c r="AI27" i="9"/>
  <c r="AJ27" i="9" s="1"/>
  <c r="AI23" i="9"/>
  <c r="AJ23" i="9" s="1"/>
  <c r="AI51" i="9"/>
  <c r="AJ51" i="9" s="1"/>
  <c r="M98" i="9"/>
  <c r="M96" i="9"/>
  <c r="M94" i="9"/>
  <c r="M92" i="9"/>
  <c r="M90" i="9"/>
  <c r="M88" i="9"/>
  <c r="M86" i="9"/>
  <c r="M84" i="9"/>
  <c r="M82" i="9"/>
  <c r="M80" i="9"/>
  <c r="M78" i="9"/>
  <c r="M76" i="9"/>
  <c r="M74" i="9"/>
  <c r="M72" i="9"/>
  <c r="M70" i="9"/>
  <c r="M68" i="9"/>
  <c r="M66" i="9"/>
  <c r="M64" i="9"/>
  <c r="M62" i="9"/>
  <c r="M58" i="9"/>
  <c r="M54" i="9"/>
  <c r="M50" i="9"/>
  <c r="M46" i="9"/>
  <c r="M42" i="9"/>
  <c r="M38" i="9"/>
  <c r="M34" i="9"/>
  <c r="M30" i="9"/>
  <c r="M26" i="9"/>
  <c r="M22" i="9"/>
  <c r="AI96" i="9"/>
  <c r="AJ96" i="9" s="1"/>
  <c r="AI92" i="9"/>
  <c r="AJ92" i="9" s="1"/>
  <c r="AI88" i="9"/>
  <c r="AJ88" i="9" s="1"/>
  <c r="AI84" i="9"/>
  <c r="AJ84" i="9" s="1"/>
  <c r="AI80" i="9"/>
  <c r="AJ80" i="9" s="1"/>
  <c r="AI76" i="9"/>
  <c r="AJ76" i="9" s="1"/>
  <c r="AI72" i="9"/>
  <c r="AJ72" i="9" s="1"/>
  <c r="AI68" i="9"/>
  <c r="AJ68" i="9" s="1"/>
  <c r="AI64" i="9"/>
  <c r="AJ64" i="9" s="1"/>
  <c r="AI60" i="9"/>
  <c r="AJ60" i="9" s="1"/>
  <c r="AI56" i="9"/>
  <c r="AJ56" i="9" s="1"/>
  <c r="AI52" i="9"/>
  <c r="AJ52" i="9" s="1"/>
  <c r="AI28" i="9"/>
  <c r="AJ28" i="9" s="1"/>
  <c r="AI24" i="9"/>
  <c r="AJ24" i="9" s="1"/>
  <c r="E15" i="9"/>
  <c r="M61" i="9"/>
  <c r="M49" i="9"/>
  <c r="M41" i="9"/>
  <c r="M33" i="9"/>
  <c r="M25" i="9"/>
  <c r="AI93" i="9"/>
  <c r="AJ93" i="9" s="1"/>
  <c r="AI81" i="9"/>
  <c r="AJ81" i="9" s="1"/>
  <c r="AI77" i="9"/>
  <c r="AJ77" i="9" s="1"/>
  <c r="AI73" i="9"/>
  <c r="AJ73" i="9" s="1"/>
  <c r="AI69" i="9"/>
  <c r="AJ69" i="9" s="1"/>
  <c r="AI65" i="9"/>
  <c r="AJ65" i="9" s="1"/>
  <c r="AI61" i="9"/>
  <c r="AJ61" i="9" s="1"/>
  <c r="AI57" i="9"/>
  <c r="AJ57" i="9" s="1"/>
  <c r="AI53" i="9"/>
  <c r="AJ53" i="9" s="1"/>
  <c r="AI49" i="9"/>
  <c r="AJ49" i="9" s="1"/>
  <c r="E9" i="9"/>
  <c r="E13" i="9"/>
  <c r="G13" i="9" s="1"/>
  <c r="E8" i="9"/>
  <c r="E12" i="9"/>
  <c r="D10" i="9"/>
  <c r="D14" i="9"/>
  <c r="G14" i="9" s="1"/>
  <c r="D11" i="9"/>
  <c r="D15" i="9"/>
  <c r="G15" i="9" s="1"/>
  <c r="E10" i="9"/>
  <c r="G10" i="9" s="1"/>
  <c r="E11" i="9"/>
  <c r="F11" i="9" s="1"/>
  <c r="D12" i="9"/>
  <c r="D13" i="9"/>
  <c r="D8" i="9"/>
  <c r="G8" i="9" s="1"/>
  <c r="D9" i="9"/>
  <c r="G9" i="9" s="1"/>
  <c r="J10" i="9"/>
  <c r="AJ10" i="9" s="1"/>
  <c r="J14" i="9"/>
  <c r="AJ14" i="9" s="1"/>
  <c r="AB19" i="9"/>
  <c r="M19" i="9" s="1"/>
  <c r="J8" i="9"/>
  <c r="AJ8" i="9" s="1"/>
  <c r="J12" i="9"/>
  <c r="AJ12" i="9" s="1"/>
  <c r="F15" i="9"/>
  <c r="AI19" i="9"/>
  <c r="AJ19" i="9" s="1"/>
  <c r="M20" i="9"/>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C14" i="4"/>
  <c r="J14" i="4" s="1"/>
  <c r="C13" i="4"/>
  <c r="J13" i="4" s="1"/>
  <c r="C12" i="4"/>
  <c r="J12" i="4" s="1"/>
  <c r="C11" i="4"/>
  <c r="J11" i="4" s="1"/>
  <c r="C10" i="4"/>
  <c r="J10" i="4" s="1"/>
  <c r="C9" i="4"/>
  <c r="J9" i="4" s="1"/>
  <c r="C8" i="4"/>
  <c r="J8" i="4" s="1"/>
  <c r="C15" i="2"/>
  <c r="E16" i="2"/>
  <c r="D16" i="2"/>
  <c r="C14" i="2"/>
  <c r="J14" i="2" s="1"/>
  <c r="C13" i="2"/>
  <c r="C12" i="2"/>
  <c r="C11" i="2"/>
  <c r="J11" i="2" s="1"/>
  <c r="C10" i="2"/>
  <c r="J10" i="2" s="1"/>
  <c r="C9" i="2"/>
  <c r="J9" i="2" s="1"/>
  <c r="C8" i="2"/>
  <c r="J13" i="2"/>
  <c r="J12" i="2"/>
  <c r="J8" i="2"/>
  <c r="L20" i="8"/>
  <c r="L20" i="7"/>
  <c r="M65" i="6"/>
  <c r="AH19" i="6"/>
  <c r="AG19" i="6"/>
  <c r="AE19" i="6"/>
  <c r="AD19" i="6"/>
  <c r="AC19" i="6"/>
  <c r="AB19" i="6"/>
  <c r="AA19" i="6"/>
  <c r="Z19" i="6"/>
  <c r="L19" i="6"/>
  <c r="AF19" i="6" s="1"/>
  <c r="L20" i="6"/>
  <c r="M89" i="5"/>
  <c r="L20" i="5"/>
  <c r="L19" i="8"/>
  <c r="AH19" i="8" s="1"/>
  <c r="L19" i="7"/>
  <c r="AG19" i="8"/>
  <c r="AF19" i="8"/>
  <c r="AE19" i="8"/>
  <c r="AD19" i="8"/>
  <c r="AC19" i="8"/>
  <c r="AB19" i="8"/>
  <c r="AA19" i="8"/>
  <c r="Z19" i="8"/>
  <c r="D15" i="8" s="1"/>
  <c r="AH19" i="7"/>
  <c r="AF19" i="7"/>
  <c r="AE19" i="7"/>
  <c r="AD19" i="7"/>
  <c r="AC19" i="7"/>
  <c r="AB19" i="7"/>
  <c r="AA19" i="7"/>
  <c r="Z19" i="7"/>
  <c r="E15" i="7" s="1"/>
  <c r="AH19" i="5"/>
  <c r="AG19" i="5"/>
  <c r="AF19" i="5"/>
  <c r="AD19" i="5"/>
  <c r="AC19" i="5"/>
  <c r="AB19" i="5"/>
  <c r="AA19" i="5"/>
  <c r="Z19" i="5"/>
  <c r="E9" i="5" s="1"/>
  <c r="L19" i="5"/>
  <c r="AE19" i="5" s="1"/>
  <c r="L20" i="4"/>
  <c r="AH19" i="4"/>
  <c r="AG19" i="4"/>
  <c r="AF19" i="4"/>
  <c r="AE19" i="4"/>
  <c r="AC19" i="4"/>
  <c r="AB19" i="4"/>
  <c r="AA19" i="4"/>
  <c r="Z19" i="4"/>
  <c r="D15" i="4" s="1"/>
  <c r="L19" i="4"/>
  <c r="AD19" i="4" s="1"/>
  <c r="L20" i="2"/>
  <c r="L19" i="2"/>
  <c r="AC19" i="2" s="1"/>
  <c r="AH19" i="2"/>
  <c r="AG19" i="2"/>
  <c r="AF19" i="2"/>
  <c r="AE19" i="2"/>
  <c r="AD19" i="2"/>
  <c r="AB19" i="2"/>
  <c r="AA19" i="2"/>
  <c r="Z19" i="2"/>
  <c r="E13" i="2" s="1"/>
  <c r="M33" i="6" l="1"/>
  <c r="M49" i="6"/>
  <c r="M69" i="6"/>
  <c r="M85" i="6"/>
  <c r="M34" i="6"/>
  <c r="M50" i="6"/>
  <c r="M66" i="6"/>
  <c r="M82" i="6"/>
  <c r="M27" i="6"/>
  <c r="M43" i="6"/>
  <c r="M59" i="6"/>
  <c r="M79" i="6"/>
  <c r="M28" i="6"/>
  <c r="M44" i="6"/>
  <c r="M60" i="6"/>
  <c r="M76" i="6"/>
  <c r="M21" i="6"/>
  <c r="M37" i="6"/>
  <c r="M53" i="6"/>
  <c r="M73" i="6"/>
  <c r="M22" i="6"/>
  <c r="M38" i="6"/>
  <c r="M54" i="6"/>
  <c r="M70" i="6"/>
  <c r="M86" i="6"/>
  <c r="M31" i="6"/>
  <c r="M47" i="6"/>
  <c r="M63" i="6"/>
  <c r="M83" i="6"/>
  <c r="M32" i="6"/>
  <c r="M48" i="6"/>
  <c r="M64" i="6"/>
  <c r="M80" i="6"/>
  <c r="M25" i="6"/>
  <c r="M41" i="6"/>
  <c r="M57" i="6"/>
  <c r="M77" i="6"/>
  <c r="M26" i="6"/>
  <c r="M42" i="6"/>
  <c r="M58" i="6"/>
  <c r="M74" i="6"/>
  <c r="M67" i="6"/>
  <c r="M35" i="6"/>
  <c r="M51" i="6"/>
  <c r="M71" i="6"/>
  <c r="M87" i="6"/>
  <c r="M36" i="6"/>
  <c r="M52" i="6"/>
  <c r="M68" i="6"/>
  <c r="M84" i="6"/>
  <c r="M29" i="6"/>
  <c r="M45" i="6"/>
  <c r="M61" i="6"/>
  <c r="M81" i="6"/>
  <c r="M30" i="6"/>
  <c r="M46" i="6"/>
  <c r="M62" i="6"/>
  <c r="M78" i="6"/>
  <c r="M23" i="6"/>
  <c r="M39" i="6"/>
  <c r="M55" i="6"/>
  <c r="M75" i="6"/>
  <c r="M24" i="6"/>
  <c r="M40" i="6"/>
  <c r="M56" i="6"/>
  <c r="M72" i="6"/>
  <c r="M33" i="5"/>
  <c r="M49" i="5"/>
  <c r="M65" i="5"/>
  <c r="M81" i="5"/>
  <c r="M22" i="5"/>
  <c r="M38" i="5"/>
  <c r="M54" i="5"/>
  <c r="M70" i="5"/>
  <c r="M86" i="5"/>
  <c r="M91" i="5"/>
  <c r="M35" i="5"/>
  <c r="M51" i="5"/>
  <c r="M67" i="5"/>
  <c r="M83" i="5"/>
  <c r="M24" i="5"/>
  <c r="M40" i="5"/>
  <c r="M56" i="5"/>
  <c r="M72" i="5"/>
  <c r="M88" i="5"/>
  <c r="M21" i="5"/>
  <c r="M37" i="5"/>
  <c r="M53" i="5"/>
  <c r="M69" i="5"/>
  <c r="M85" i="5"/>
  <c r="M26" i="5"/>
  <c r="M42" i="5"/>
  <c r="M58" i="5"/>
  <c r="M74" i="5"/>
  <c r="M90" i="5"/>
  <c r="M23" i="5"/>
  <c r="M39" i="5"/>
  <c r="M55" i="5"/>
  <c r="M71" i="5"/>
  <c r="M87" i="5"/>
  <c r="M28" i="5"/>
  <c r="M44" i="5"/>
  <c r="M60" i="5"/>
  <c r="M76" i="5"/>
  <c r="M92" i="5"/>
  <c r="M25" i="5"/>
  <c r="M41" i="5"/>
  <c r="M57" i="5"/>
  <c r="M73" i="5"/>
  <c r="M93" i="5"/>
  <c r="M30" i="5"/>
  <c r="M46" i="5"/>
  <c r="M62" i="5"/>
  <c r="M78" i="5"/>
  <c r="M94" i="5"/>
  <c r="M27" i="5"/>
  <c r="M43" i="5"/>
  <c r="M59" i="5"/>
  <c r="M75" i="5"/>
  <c r="M95" i="5"/>
  <c r="M32" i="5"/>
  <c r="M48" i="5"/>
  <c r="M64" i="5"/>
  <c r="M80" i="5"/>
  <c r="M96" i="5"/>
  <c r="M29" i="5"/>
  <c r="M45" i="5"/>
  <c r="M61" i="5"/>
  <c r="M77" i="5"/>
  <c r="M97" i="5"/>
  <c r="M34" i="5"/>
  <c r="M50" i="5"/>
  <c r="M66" i="5"/>
  <c r="M82" i="5"/>
  <c r="M98" i="5"/>
  <c r="M31" i="5"/>
  <c r="M47" i="5"/>
  <c r="M63" i="5"/>
  <c r="M79" i="5"/>
  <c r="M99" i="5"/>
  <c r="M36" i="5"/>
  <c r="M52" i="5"/>
  <c r="M68" i="5"/>
  <c r="M84" i="5"/>
  <c r="G12" i="9"/>
  <c r="F8" i="9"/>
  <c r="F13" i="9"/>
  <c r="F14" i="9"/>
  <c r="G11" i="9"/>
  <c r="G16" i="9" s="1"/>
  <c r="F9" i="9"/>
  <c r="F10" i="9"/>
  <c r="F12" i="9"/>
  <c r="J16" i="9"/>
  <c r="D10" i="4"/>
  <c r="E11" i="4"/>
  <c r="E12" i="4"/>
  <c r="E13" i="4"/>
  <c r="E14" i="4"/>
  <c r="E15" i="4"/>
  <c r="G15" i="4" s="1"/>
  <c r="D9" i="4"/>
  <c r="E10" i="4"/>
  <c r="D8" i="4"/>
  <c r="E9" i="4"/>
  <c r="F16" i="4"/>
  <c r="E8" i="4"/>
  <c r="D11" i="4"/>
  <c r="D12" i="4"/>
  <c r="D13" i="4"/>
  <c r="D14" i="4"/>
  <c r="F16" i="2"/>
  <c r="D10" i="2"/>
  <c r="D11" i="2"/>
  <c r="E12" i="2"/>
  <c r="D15" i="2"/>
  <c r="D9" i="2"/>
  <c r="E10" i="2"/>
  <c r="E11" i="2"/>
  <c r="D14" i="2"/>
  <c r="E15" i="2"/>
  <c r="D8" i="2"/>
  <c r="E9" i="2"/>
  <c r="D13" i="2"/>
  <c r="F13" i="2" s="1"/>
  <c r="E14" i="2"/>
  <c r="E8" i="2"/>
  <c r="G8" i="2" s="1"/>
  <c r="G11" i="2"/>
  <c r="D12" i="2"/>
  <c r="F12" i="2" s="1"/>
  <c r="C16" i="8"/>
  <c r="E8" i="8"/>
  <c r="E9" i="8"/>
  <c r="E10" i="8"/>
  <c r="E11" i="8"/>
  <c r="E12" i="8"/>
  <c r="E13" i="8"/>
  <c r="E14" i="8"/>
  <c r="E15" i="8"/>
  <c r="F15" i="8" s="1"/>
  <c r="J8" i="8"/>
  <c r="F16" i="8"/>
  <c r="D8" i="8"/>
  <c r="D9" i="8"/>
  <c r="D10" i="8"/>
  <c r="D11" i="8"/>
  <c r="D12" i="8"/>
  <c r="D13" i="8"/>
  <c r="D14" i="8"/>
  <c r="C16" i="7"/>
  <c r="F16" i="7"/>
  <c r="D8" i="7"/>
  <c r="D9" i="7"/>
  <c r="D10" i="7"/>
  <c r="D11" i="7"/>
  <c r="D12" i="7"/>
  <c r="D13" i="7"/>
  <c r="D14" i="7"/>
  <c r="D15" i="7"/>
  <c r="F15" i="7" s="1"/>
  <c r="E8" i="7"/>
  <c r="G8" i="7" s="1"/>
  <c r="E9" i="7"/>
  <c r="E10" i="7"/>
  <c r="E11" i="7"/>
  <c r="E12" i="7"/>
  <c r="E13" i="7"/>
  <c r="E14" i="7"/>
  <c r="J8" i="7"/>
  <c r="J10" i="7"/>
  <c r="J12" i="7"/>
  <c r="J14" i="7"/>
  <c r="D15" i="6"/>
  <c r="D10" i="6"/>
  <c r="E11" i="6"/>
  <c r="E12" i="6"/>
  <c r="E13" i="6"/>
  <c r="E14" i="6"/>
  <c r="E15" i="6"/>
  <c r="J16" i="6"/>
  <c r="D9" i="6"/>
  <c r="E10" i="6"/>
  <c r="G10" i="6" s="1"/>
  <c r="D8" i="6"/>
  <c r="E9" i="6"/>
  <c r="F16" i="6"/>
  <c r="E8" i="6"/>
  <c r="D11" i="6"/>
  <c r="G11" i="6" s="1"/>
  <c r="D12" i="6"/>
  <c r="D13" i="6"/>
  <c r="D14" i="6"/>
  <c r="F14" i="6" s="1"/>
  <c r="F16" i="5"/>
  <c r="E8" i="5"/>
  <c r="D11" i="5"/>
  <c r="D12" i="5"/>
  <c r="D13" i="5"/>
  <c r="D14" i="5"/>
  <c r="D15" i="5"/>
  <c r="D10" i="5"/>
  <c r="E11" i="5"/>
  <c r="G11" i="5" s="1"/>
  <c r="E12" i="5"/>
  <c r="E13" i="5"/>
  <c r="E14" i="5"/>
  <c r="E15" i="5"/>
  <c r="G15" i="5" s="1"/>
  <c r="J16" i="5"/>
  <c r="D9" i="5"/>
  <c r="F9" i="5" s="1"/>
  <c r="E10" i="5"/>
  <c r="G10" i="5" s="1"/>
  <c r="D8" i="5"/>
  <c r="J16" i="8"/>
  <c r="C16" i="6"/>
  <c r="C16" i="5"/>
  <c r="J16" i="4"/>
  <c r="C16" i="4"/>
  <c r="J15" i="2"/>
  <c r="J16" i="2" s="1"/>
  <c r="C16" i="2"/>
  <c r="AI19" i="6"/>
  <c r="AJ19" i="6" s="1"/>
  <c r="M19" i="6"/>
  <c r="AG19" i="7"/>
  <c r="G13" i="4" l="1"/>
  <c r="F12" i="4"/>
  <c r="F9" i="4"/>
  <c r="G8" i="4"/>
  <c r="F9" i="8"/>
  <c r="F13" i="8"/>
  <c r="G9" i="7"/>
  <c r="F13" i="6"/>
  <c r="G13" i="6"/>
  <c r="F15" i="6"/>
  <c r="F8" i="5"/>
  <c r="G14" i="5"/>
  <c r="G9" i="5"/>
  <c r="G9" i="4"/>
  <c r="F14" i="4"/>
  <c r="G10" i="4"/>
  <c r="G11" i="4"/>
  <c r="G14" i="4"/>
  <c r="F15" i="4"/>
  <c r="F11" i="4"/>
  <c r="G12" i="4"/>
  <c r="F13" i="4"/>
  <c r="F8" i="4"/>
  <c r="F10" i="4"/>
  <c r="G9" i="2"/>
  <c r="G14" i="2"/>
  <c r="G10" i="2"/>
  <c r="F15" i="2"/>
  <c r="G12" i="2"/>
  <c r="F14" i="2"/>
  <c r="F9" i="2"/>
  <c r="G13" i="2"/>
  <c r="G15" i="2"/>
  <c r="F8" i="2"/>
  <c r="F11" i="2"/>
  <c r="F10" i="2"/>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19" i="2"/>
  <c r="AI19" i="2"/>
  <c r="AJ19" i="2" s="1"/>
  <c r="M20" i="2"/>
  <c r="M20" i="7"/>
  <c r="M20" i="6"/>
  <c r="M20" i="5"/>
  <c r="AI19" i="5"/>
  <c r="AJ19" i="5" s="1"/>
  <c r="M19" i="7"/>
  <c r="M19" i="5"/>
  <c r="G16" i="4" l="1"/>
  <c r="G16" i="6"/>
  <c r="G16" i="2"/>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I15" i="2"/>
  <c r="AJ15" i="2"/>
  <c r="AI14" i="2"/>
  <c r="AJ14" i="2"/>
  <c r="AI13" i="2"/>
  <c r="AI12" i="2"/>
  <c r="AJ12" i="2"/>
  <c r="AI11" i="2"/>
  <c r="AI10" i="2"/>
  <c r="AJ10" i="2"/>
  <c r="AI9" i="2"/>
  <c r="AJ9" i="2"/>
  <c r="AI8" i="2"/>
  <c r="AJ14" i="8" l="1"/>
  <c r="AJ11" i="2"/>
  <c r="AJ13" i="2"/>
  <c r="AJ8" i="7"/>
  <c r="AJ8" i="8" l="1"/>
  <c r="AJ8" i="6"/>
  <c r="AJ8" i="5"/>
  <c r="AJ8" i="4"/>
  <c r="AJ8" i="2"/>
</calcChain>
</file>

<file path=xl/sharedStrings.xml><?xml version="1.0" encoding="utf-8"?>
<sst xmlns="http://schemas.openxmlformats.org/spreadsheetml/2006/main" count="2514" uniqueCount="602">
  <si>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</si>
  <si>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</si>
  <si>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</si>
  <si>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</si>
  <si>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</si>
  <si>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</si>
  <si>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</si>
  <si>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</si>
  <si>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</si>
  <si>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</si>
  <si>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</si>
  <si>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</si>
  <si>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</si>
  <si>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</si>
  <si>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</si>
  <si>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</si>
  <si>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</si>
  <si>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</si>
  <si>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</si>
  <si>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</si>
  <si>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</si>
  <si>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</si>
  <si>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</si>
  <si>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</si>
  <si>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</si>
  <si>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Герц</t>
  </si>
  <si>
    <t>Маргарита</t>
  </si>
  <si>
    <t>Владимировна</t>
  </si>
  <si>
    <t>МОУ Лицей</t>
  </si>
  <si>
    <t>Филиппова</t>
  </si>
  <si>
    <t>Викторовна</t>
  </si>
  <si>
    <t>Вяткина</t>
  </si>
  <si>
    <t>Анастасия</t>
  </si>
  <si>
    <t>Алексеевна</t>
  </si>
  <si>
    <t>Двойных</t>
  </si>
  <si>
    <t>Кира</t>
  </si>
  <si>
    <t>Александровна</t>
  </si>
  <si>
    <t>Школа №2</t>
  </si>
  <si>
    <t>Кириллова</t>
  </si>
  <si>
    <t>Мария</t>
  </si>
  <si>
    <t>МОУ СОШ № 7</t>
  </si>
  <si>
    <t>Белоярцева</t>
  </si>
  <si>
    <t>Данилова</t>
  </si>
  <si>
    <t>Полина</t>
  </si>
  <si>
    <t>Павловна</t>
  </si>
  <si>
    <t>Жарова</t>
  </si>
  <si>
    <t>Анна</t>
  </si>
  <si>
    <t>Константиновна</t>
  </si>
  <si>
    <t>Легостаева</t>
  </si>
  <si>
    <t>Дмитриевна</t>
  </si>
  <si>
    <t>Каменских</t>
  </si>
  <si>
    <t>Злата</t>
  </si>
  <si>
    <t>Сергеевна</t>
  </si>
  <si>
    <t>Матушкина</t>
  </si>
  <si>
    <t>Виктория</t>
  </si>
  <si>
    <t>Мокерова</t>
  </si>
  <si>
    <t>Кристина</t>
  </si>
  <si>
    <t>Бариева</t>
  </si>
  <si>
    <t>Захарова</t>
  </si>
  <si>
    <t>Якимова</t>
  </si>
  <si>
    <t>Валерия</t>
  </si>
  <si>
    <t>Артемовна</t>
  </si>
  <si>
    <t>Апчаева</t>
  </si>
  <si>
    <t>Есения</t>
  </si>
  <si>
    <t>Эдуардовна</t>
  </si>
  <si>
    <t>Борундукова</t>
  </si>
  <si>
    <t>Таисья</t>
  </si>
  <si>
    <t>Евгеньевна</t>
  </si>
  <si>
    <t>Бычкова</t>
  </si>
  <si>
    <t>Арина</t>
  </si>
  <si>
    <t>Варзегова</t>
  </si>
  <si>
    <t>Варвара</t>
  </si>
  <si>
    <t>Антоновна</t>
  </si>
  <si>
    <t>Дерека</t>
  </si>
  <si>
    <t>Косенко</t>
  </si>
  <si>
    <t>Кропачева</t>
  </si>
  <si>
    <t>Максимовна</t>
  </si>
  <si>
    <t>Сарафанникова</t>
  </si>
  <si>
    <t>Тимошко</t>
  </si>
  <si>
    <t>Ульяна</t>
  </si>
  <si>
    <t>Григорьевна</t>
  </si>
  <si>
    <t>Шубина</t>
  </si>
  <si>
    <t>Диана</t>
  </si>
  <si>
    <t>Абакумова</t>
  </si>
  <si>
    <t>Николаевна</t>
  </si>
  <si>
    <t>Пермякова</t>
  </si>
  <si>
    <t>Софья</t>
  </si>
  <si>
    <t>Андреевна</t>
  </si>
  <si>
    <t>Сергеева</t>
  </si>
  <si>
    <t>Анжелика</t>
  </si>
  <si>
    <t>Сидорюк</t>
  </si>
  <si>
    <t>Ирина</t>
  </si>
  <si>
    <t>Кикоть</t>
  </si>
  <si>
    <t>Олеся</t>
  </si>
  <si>
    <t>Куликова</t>
  </si>
  <si>
    <t>Михеева</t>
  </si>
  <si>
    <t>Пронина</t>
  </si>
  <si>
    <t>Юлия</t>
  </si>
  <si>
    <t>Шихова</t>
  </si>
  <si>
    <t>Барышникова</t>
  </si>
  <si>
    <t>Гадирова</t>
  </si>
  <si>
    <t>Фарида</t>
  </si>
  <si>
    <t>Сеидага кызы</t>
  </si>
  <si>
    <t>Газизова</t>
  </si>
  <si>
    <t>Каролина</t>
  </si>
  <si>
    <t>Руслановна</t>
  </si>
  <si>
    <t>Гареева</t>
  </si>
  <si>
    <t>Рамиля</t>
  </si>
  <si>
    <t>Ренатовна</t>
  </si>
  <si>
    <t>Никитина</t>
  </si>
  <si>
    <t>Александра</t>
  </si>
  <si>
    <t>Артемьевна</t>
  </si>
  <si>
    <t>Решетникова</t>
  </si>
  <si>
    <t>Вероника</t>
  </si>
  <si>
    <t>Романцова</t>
  </si>
  <si>
    <t>Скибина</t>
  </si>
  <si>
    <t>Михайловна</t>
  </si>
  <si>
    <t>Стручкова</t>
  </si>
  <si>
    <t>Феденёва</t>
  </si>
  <si>
    <t>Ольга</t>
  </si>
  <si>
    <t>Хмелева</t>
  </si>
  <si>
    <t>Целовальникова</t>
  </si>
  <si>
    <t>Гилязетдинова</t>
  </si>
  <si>
    <t>Гуляева</t>
  </si>
  <si>
    <t>Игоревна</t>
  </si>
  <si>
    <t>Карсканова</t>
  </si>
  <si>
    <t>Костромина</t>
  </si>
  <si>
    <t>София</t>
  </si>
  <si>
    <t>Геннадьевна</t>
  </si>
  <si>
    <t>Курочкина</t>
  </si>
  <si>
    <t>Екатерина</t>
  </si>
  <si>
    <t>Ивановна</t>
  </si>
  <si>
    <t>Уймина</t>
  </si>
  <si>
    <t>Шибакова</t>
  </si>
  <si>
    <t>Юрчевская</t>
  </si>
  <si>
    <t>Башкирова</t>
  </si>
  <si>
    <t>Елизавета</t>
  </si>
  <si>
    <t>Добрынина</t>
  </si>
  <si>
    <t>Петунина</t>
  </si>
  <si>
    <t>Потапова</t>
  </si>
  <si>
    <t>Щетникова</t>
  </si>
  <si>
    <t>Белова</t>
  </si>
  <si>
    <t>Денисовна</t>
  </si>
  <si>
    <t>Волкова</t>
  </si>
  <si>
    <t>Юрьевна</t>
  </si>
  <si>
    <t>Голубева</t>
  </si>
  <si>
    <t>Марина</t>
  </si>
  <si>
    <t>Дорогина</t>
  </si>
  <si>
    <t>Зарубина</t>
  </si>
  <si>
    <t>Карина</t>
  </si>
  <si>
    <t>Кошкарёва</t>
  </si>
  <si>
    <t>Ильинична</t>
  </si>
  <si>
    <t>Лоза</t>
  </si>
  <si>
    <t>Магеррамова</t>
  </si>
  <si>
    <t>Айшу</t>
  </si>
  <si>
    <t>Ровшан кызы</t>
  </si>
  <si>
    <t>Пимошина</t>
  </si>
  <si>
    <t>Романовна</t>
  </si>
  <si>
    <t>Рякина</t>
  </si>
  <si>
    <t>Яна</t>
  </si>
  <si>
    <t>Сазонова</t>
  </si>
  <si>
    <t>Лика</t>
  </si>
  <si>
    <t>Ганьковская</t>
  </si>
  <si>
    <t>Сметанина</t>
  </si>
  <si>
    <t>Амелия</t>
  </si>
  <si>
    <t>Фукалова</t>
  </si>
  <si>
    <t>Тихонова</t>
  </si>
  <si>
    <t>Любовь</t>
  </si>
  <si>
    <t>Щирая</t>
  </si>
  <si>
    <t>Тяпушина</t>
  </si>
  <si>
    <t>Власова</t>
  </si>
  <si>
    <t>Вадимовна</t>
  </si>
  <si>
    <t>МОУ ООШ №5</t>
  </si>
  <si>
    <t>Владиславовна</t>
  </si>
  <si>
    <t>Погудина</t>
  </si>
  <si>
    <t>Семенова</t>
  </si>
  <si>
    <t>Силаева</t>
  </si>
  <si>
    <t>Победитель</t>
  </si>
  <si>
    <t>Призер</t>
  </si>
  <si>
    <t>Участник</t>
  </si>
  <si>
    <t>Неявка</t>
  </si>
  <si>
    <t>Рубе</t>
  </si>
  <si>
    <t>Сильных</t>
  </si>
  <si>
    <t>Шилова</t>
  </si>
  <si>
    <t>Ксения</t>
  </si>
  <si>
    <t>Медведева</t>
  </si>
  <si>
    <t>Ярослава</t>
  </si>
  <si>
    <t>Топилина</t>
  </si>
  <si>
    <t>Алина</t>
  </si>
  <si>
    <t>Валерьевна</t>
  </si>
  <si>
    <t>Пестышева</t>
  </si>
  <si>
    <t>Улитина</t>
  </si>
  <si>
    <t>Ябекова</t>
  </si>
  <si>
    <t>Акимова</t>
  </si>
  <si>
    <t>Дьяченко</t>
  </si>
  <si>
    <t>Олеговна</t>
  </si>
  <si>
    <t>Коробейникова</t>
  </si>
  <si>
    <t>Блинова</t>
  </si>
  <si>
    <t>Милослава</t>
  </si>
  <si>
    <t>Вершинина</t>
  </si>
  <si>
    <t>Витальевна</t>
  </si>
  <si>
    <t>Камардина</t>
  </si>
  <si>
    <t>Светлякова</t>
  </si>
  <si>
    <t>Анянова</t>
  </si>
  <si>
    <t>Алиса</t>
  </si>
  <si>
    <t>Анатольевна</t>
  </si>
  <si>
    <t>Бусаргина</t>
  </si>
  <si>
    <t>Кабанова</t>
  </si>
  <si>
    <t>Дарья</t>
  </si>
  <si>
    <t>Герасимова</t>
  </si>
  <si>
    <t>Зимина</t>
  </si>
  <si>
    <t>Дарина</t>
  </si>
  <si>
    <t>Кокорина</t>
  </si>
  <si>
    <t>Криволицкая</t>
  </si>
  <si>
    <t>Паклина</t>
  </si>
  <si>
    <t>Розова</t>
  </si>
  <si>
    <t>Сташкова</t>
  </si>
  <si>
    <t>Владыкина</t>
  </si>
  <si>
    <t>Власовских</t>
  </si>
  <si>
    <t>Гекк</t>
  </si>
  <si>
    <t>Нина</t>
  </si>
  <si>
    <t>Леонидовна</t>
  </si>
  <si>
    <t>Елагина</t>
  </si>
  <si>
    <t>Жайворинок</t>
  </si>
  <si>
    <t>Новикова</t>
  </si>
  <si>
    <t>Рунзина</t>
  </si>
  <si>
    <t>Старцева</t>
  </si>
  <si>
    <t>Алена</t>
  </si>
  <si>
    <t>Типа</t>
  </si>
  <si>
    <t>Юлианна</t>
  </si>
  <si>
    <t>Широкова</t>
  </si>
  <si>
    <t>Валентина</t>
  </si>
  <si>
    <t>Алиманова</t>
  </si>
  <si>
    <t>Фатима</t>
  </si>
  <si>
    <t>Сахават кызы</t>
  </si>
  <si>
    <t>Артемьева</t>
  </si>
  <si>
    <t>Леся</t>
  </si>
  <si>
    <t>Баласанова</t>
  </si>
  <si>
    <t>Элина</t>
  </si>
  <si>
    <t>Бухнер</t>
  </si>
  <si>
    <t>Эмилия</t>
  </si>
  <si>
    <t>Вахрушева</t>
  </si>
  <si>
    <t>Вера</t>
  </si>
  <si>
    <t>Вахтикова</t>
  </si>
  <si>
    <t>Галстян</t>
  </si>
  <si>
    <t>Ева</t>
  </si>
  <si>
    <t>Самвеловна</t>
  </si>
  <si>
    <t>Каремина</t>
  </si>
  <si>
    <t>Лазарева</t>
  </si>
  <si>
    <t>Носова</t>
  </si>
  <si>
    <t>Смирнова</t>
  </si>
  <si>
    <t>Светлана</t>
  </si>
  <si>
    <t>Чехова</t>
  </si>
  <si>
    <t>Алексеева</t>
  </si>
  <si>
    <t>Воронина</t>
  </si>
  <si>
    <t>Росина</t>
  </si>
  <si>
    <t>Демьянчук</t>
  </si>
  <si>
    <t>Кулак</t>
  </si>
  <si>
    <t>Одинцова</t>
  </si>
  <si>
    <t>Печёркина</t>
  </si>
  <si>
    <t>Ракитина</t>
  </si>
  <si>
    <t>Львовна</t>
  </si>
  <si>
    <t>Садикова</t>
  </si>
  <si>
    <t>Тюлькина</t>
  </si>
  <si>
    <t>Федотова</t>
  </si>
  <si>
    <t>Калинина</t>
  </si>
  <si>
    <t>Егоровна</t>
  </si>
  <si>
    <t>Кирякова</t>
  </si>
  <si>
    <t>Татьяна</t>
  </si>
  <si>
    <t>Панова</t>
  </si>
  <si>
    <t>Ариадна</t>
  </si>
  <si>
    <t>Вячеславовна</t>
  </si>
  <si>
    <t>Четверухина</t>
  </si>
  <si>
    <t>Анохина</t>
  </si>
  <si>
    <t>Москвина</t>
  </si>
  <si>
    <t>Надежда</t>
  </si>
  <si>
    <t>Перевозчикова</t>
  </si>
  <si>
    <t>Стукова</t>
  </si>
  <si>
    <t>Галина</t>
  </si>
  <si>
    <t>Абдуллина</t>
  </si>
  <si>
    <t>Лиханова</t>
  </si>
  <si>
    <t>Мансурова</t>
  </si>
  <si>
    <t>Рустамовна</t>
  </si>
  <si>
    <t>Талипов</t>
  </si>
  <si>
    <t>Константин</t>
  </si>
  <si>
    <t>Антонович</t>
  </si>
  <si>
    <t>Татаурова</t>
  </si>
  <si>
    <t>Жиронкина</t>
  </si>
  <si>
    <t>Лидия</t>
  </si>
  <si>
    <t>Заказчикова</t>
  </si>
  <si>
    <t>Кулыгина</t>
  </si>
  <si>
    <t>Синельникова</t>
  </si>
  <si>
    <t>Милена</t>
  </si>
  <si>
    <t>Шевякова</t>
  </si>
  <si>
    <t>Бурдукова</t>
  </si>
  <si>
    <t>Прусс</t>
  </si>
  <si>
    <t>Васильевна</t>
  </si>
  <si>
    <t>Усова</t>
  </si>
  <si>
    <t>Девятова</t>
  </si>
  <si>
    <t>Жарких</t>
  </si>
  <si>
    <t>Иванова</t>
  </si>
  <si>
    <t>Распопова</t>
  </si>
  <si>
    <t>Бадертдинова</t>
  </si>
  <si>
    <t>Ильдаровна</t>
  </si>
  <si>
    <t>Орлова</t>
  </si>
  <si>
    <t>Харисова</t>
  </si>
  <si>
    <t>Ильшатовна</t>
  </si>
  <si>
    <t>Балашова</t>
  </si>
  <si>
    <t>Бугаевская</t>
  </si>
  <si>
    <t>Двигун</t>
  </si>
  <si>
    <t>Брузгина</t>
  </si>
  <si>
    <t>Грунина</t>
  </si>
  <si>
    <t>Анжелина</t>
  </si>
  <si>
    <t>Желобкович</t>
  </si>
  <si>
    <t>Зюзь</t>
  </si>
  <si>
    <t>Быстрова</t>
  </si>
  <si>
    <t>Никитинская</t>
  </si>
  <si>
    <t>Омелькова</t>
  </si>
  <si>
    <t>Ропот</t>
  </si>
  <si>
    <t>Рудницкая</t>
  </si>
  <si>
    <t>Самойлик</t>
  </si>
  <si>
    <t>Трушникова</t>
  </si>
  <si>
    <t>Евстолия</t>
  </si>
  <si>
    <t>Горева</t>
  </si>
  <si>
    <t>Григорьева</t>
  </si>
  <si>
    <t>Попова</t>
  </si>
  <si>
    <t>Рыбкина</t>
  </si>
  <si>
    <t>Милана</t>
  </si>
  <si>
    <t>Трушкова</t>
  </si>
  <si>
    <t>Усольцева</t>
  </si>
  <si>
    <t>Таисия</t>
  </si>
  <si>
    <t>Шерстнева</t>
  </si>
  <si>
    <t>Шотина</t>
  </si>
  <si>
    <t>Андреева</t>
  </si>
  <si>
    <t>Бессонова</t>
  </si>
  <si>
    <t>Георгиевна</t>
  </si>
  <si>
    <t>Лубнина</t>
  </si>
  <si>
    <t>Мосунова</t>
  </si>
  <si>
    <t>Назарова</t>
  </si>
  <si>
    <t>Онопришвили</t>
  </si>
  <si>
    <t>Перевышина</t>
  </si>
  <si>
    <t>Сафина</t>
  </si>
  <si>
    <t>Радиковна</t>
  </si>
  <si>
    <t>Сашко</t>
  </si>
  <si>
    <t>Цембровская</t>
  </si>
  <si>
    <t>Шабалина</t>
  </si>
  <si>
    <t>Бармина</t>
  </si>
  <si>
    <t>Варнакова</t>
  </si>
  <si>
    <t>Ярославовна</t>
  </si>
  <si>
    <t>Портнова</t>
  </si>
  <si>
    <t>Дарьина</t>
  </si>
  <si>
    <t>Карсакова</t>
  </si>
  <si>
    <t>Миркулова</t>
  </si>
  <si>
    <t>Разумова</t>
  </si>
  <si>
    <t>Васильева</t>
  </si>
  <si>
    <t>Проскурякова</t>
  </si>
  <si>
    <t>Травкина</t>
  </si>
  <si>
    <t>Яхонтова</t>
  </si>
  <si>
    <t>Мартынова</t>
  </si>
  <si>
    <t>Рахманова</t>
  </si>
  <si>
    <t>Руслана</t>
  </si>
  <si>
    <t>Атрошкевич</t>
  </si>
  <si>
    <t>МОУ СОШ № 3</t>
  </si>
  <si>
    <t>Белоглазова</t>
  </si>
  <si>
    <t>Семеновна</t>
  </si>
  <si>
    <t>Доричук</t>
  </si>
  <si>
    <t>Еранкина</t>
  </si>
  <si>
    <t>Злобина</t>
  </si>
  <si>
    <t>Косолапова</t>
  </si>
  <si>
    <t>Кротова</t>
  </si>
  <si>
    <t>Крупенко</t>
  </si>
  <si>
    <t>Алисия</t>
  </si>
  <si>
    <t>Мальцева</t>
  </si>
  <si>
    <t>Новожилова</t>
  </si>
  <si>
    <t>Нургалеева</t>
  </si>
  <si>
    <t>Томилова</t>
  </si>
  <si>
    <t>Федичкина</t>
  </si>
  <si>
    <t>Часовников</t>
  </si>
  <si>
    <t>Арсений</t>
  </si>
  <si>
    <t>Андреевич</t>
  </si>
  <si>
    <t>Гибадуллина</t>
  </si>
  <si>
    <t>Назифовна</t>
  </si>
  <si>
    <t>Глебова</t>
  </si>
  <si>
    <t>Заболотских</t>
  </si>
  <si>
    <t>Котельникова</t>
  </si>
  <si>
    <t>Абашкина</t>
  </si>
  <si>
    <t>Валова</t>
  </si>
  <si>
    <t>Валуева</t>
  </si>
  <si>
    <t>Волоковых</t>
  </si>
  <si>
    <t>Толстых</t>
  </si>
  <si>
    <t>Тумакова</t>
  </si>
  <si>
    <t>Мезенцева</t>
  </si>
  <si>
    <t>Мухаметзянова</t>
  </si>
  <si>
    <t>Эльвира</t>
  </si>
  <si>
    <t>Альбертовна</t>
  </si>
  <si>
    <t>Грицкова</t>
  </si>
  <si>
    <t>Коваленко</t>
  </si>
  <si>
    <t>Морозова</t>
  </si>
  <si>
    <t>Несмеянова</t>
  </si>
  <si>
    <t>Коптелова</t>
  </si>
  <si>
    <t>Рифовна</t>
  </si>
  <si>
    <t>Лобанова</t>
  </si>
  <si>
    <t>Дурнева</t>
  </si>
  <si>
    <t>Зарипова</t>
  </si>
  <si>
    <t>Ринатовна</t>
  </si>
  <si>
    <t>Калашникова</t>
  </si>
  <si>
    <t>Павлова</t>
  </si>
  <si>
    <t>Хайруллина</t>
  </si>
  <si>
    <t>Исламовна</t>
  </si>
  <si>
    <t>Аксенова</t>
  </si>
  <si>
    <t>Доронина</t>
  </si>
  <si>
    <t>Сафиуллина</t>
  </si>
  <si>
    <t>Юрковец</t>
  </si>
  <si>
    <t>Зубцова</t>
  </si>
  <si>
    <t>Токарева</t>
  </si>
  <si>
    <t>Кручинина</t>
  </si>
  <si>
    <t>Александрова</t>
  </si>
  <si>
    <t>Можейко</t>
  </si>
  <si>
    <t>Стажкова</t>
  </si>
  <si>
    <t>Якущенко</t>
  </si>
  <si>
    <t>Силантьева</t>
  </si>
  <si>
    <t>Жидкова</t>
  </si>
  <si>
    <t>Неволина</t>
  </si>
  <si>
    <t>Жукова</t>
  </si>
  <si>
    <t>Носкова</t>
  </si>
  <si>
    <t>Ребрушкина</t>
  </si>
  <si>
    <t>Хафизова</t>
  </si>
  <si>
    <t>Шарабурко</t>
  </si>
  <si>
    <t>Капитанова</t>
  </si>
  <si>
    <t>Мезенина</t>
  </si>
  <si>
    <t>Каргаполова</t>
  </si>
  <si>
    <t>Москаленко</t>
  </si>
  <si>
    <t>Ожегова</t>
  </si>
  <si>
    <t>Илона</t>
  </si>
  <si>
    <t>Чернявская</t>
  </si>
  <si>
    <t>Свахина</t>
  </si>
  <si>
    <t>Тетерина</t>
  </si>
  <si>
    <t>Лабазова</t>
  </si>
  <si>
    <t>Черепанова</t>
  </si>
  <si>
    <t>Елена</t>
  </si>
  <si>
    <t>Перевозова</t>
  </si>
  <si>
    <t>Шадрина</t>
  </si>
  <si>
    <t>Валиева</t>
  </si>
  <si>
    <t>Леана</t>
  </si>
  <si>
    <t>Рамильевна</t>
  </si>
  <si>
    <t>Рыжова</t>
  </si>
  <si>
    <t>Габышева</t>
  </si>
  <si>
    <t>Ермакова</t>
  </si>
  <si>
    <t>Железнова</t>
  </si>
  <si>
    <t>Жидченко</t>
  </si>
  <si>
    <t>Захватова</t>
  </si>
  <si>
    <t>Козьминых</t>
  </si>
  <si>
    <t>Инга</t>
  </si>
  <si>
    <t>Лебедева</t>
  </si>
  <si>
    <t>Пыльева</t>
  </si>
  <si>
    <t>Седых</t>
  </si>
  <si>
    <t>Соколова</t>
  </si>
  <si>
    <t>Суровцева</t>
  </si>
  <si>
    <t>Наталья</t>
  </si>
  <si>
    <t>Шакирова</t>
  </si>
  <si>
    <t>Велина</t>
  </si>
  <si>
    <t>Жиделева</t>
  </si>
  <si>
    <t>Скоробогатова</t>
  </si>
  <si>
    <t>Чертушкина</t>
  </si>
  <si>
    <t>Филимонова</t>
  </si>
  <si>
    <t>Стихарева</t>
  </si>
  <si>
    <t>Федорова</t>
  </si>
  <si>
    <t>Анфиса</t>
  </si>
  <si>
    <t>Ложкина</t>
  </si>
  <si>
    <t>Шарова</t>
  </si>
  <si>
    <t>Бердышева</t>
  </si>
  <si>
    <t>Степанова</t>
  </si>
  <si>
    <t>Шишкина</t>
  </si>
  <si>
    <t>Бабушкина</t>
  </si>
  <si>
    <t>Бызова</t>
  </si>
  <si>
    <t>Грабежева</t>
  </si>
  <si>
    <t>Грудина</t>
  </si>
  <si>
    <t>Дрыкова</t>
  </si>
  <si>
    <t>Жданова</t>
  </si>
  <si>
    <t>Гофлер</t>
  </si>
  <si>
    <t>Ичанская</t>
  </si>
  <si>
    <t>Евдокия</t>
  </si>
  <si>
    <t>Филатова</t>
  </si>
  <si>
    <t>Васютина</t>
  </si>
  <si>
    <t>Музычина</t>
  </si>
  <si>
    <t>Кузнецова</t>
  </si>
  <si>
    <t>Парамонова</t>
  </si>
  <si>
    <t>Прокошева</t>
  </si>
  <si>
    <t>Красницкая</t>
  </si>
  <si>
    <t>Тарасова</t>
  </si>
  <si>
    <t>Бражникова</t>
  </si>
  <si>
    <t>Кожевникова</t>
  </si>
  <si>
    <t>Котова</t>
  </si>
  <si>
    <t>Николаева</t>
  </si>
  <si>
    <t>Гусельникова</t>
  </si>
  <si>
    <t>Кузьминых</t>
  </si>
  <si>
    <t>Куфтарева</t>
  </si>
  <si>
    <t>Виолетта</t>
  </si>
  <si>
    <t>Мельникова</t>
  </si>
  <si>
    <t>Минюк</t>
  </si>
  <si>
    <t>Мыслинская</t>
  </si>
  <si>
    <t>Рубан</t>
  </si>
  <si>
    <t>Авдюшева</t>
  </si>
  <si>
    <t>Дзида</t>
  </si>
  <si>
    <t>Путилова</t>
  </si>
  <si>
    <t>Сабирьянова</t>
  </si>
  <si>
    <t>Айдаровна</t>
  </si>
  <si>
    <t>Усатова</t>
  </si>
  <si>
    <t>Черных</t>
  </si>
  <si>
    <t>Шепелева</t>
  </si>
  <si>
    <t>Зорина</t>
  </si>
  <si>
    <t>Семухина</t>
  </si>
  <si>
    <t>Ташкинова</t>
  </si>
  <si>
    <t>Чернова</t>
  </si>
  <si>
    <t>Макаревич</t>
  </si>
  <si>
    <t>Мамаева</t>
  </si>
  <si>
    <t>Евгения</t>
  </si>
  <si>
    <t>Шашмурина</t>
  </si>
  <si>
    <t>Мухлынина</t>
  </si>
  <si>
    <t>Сухан</t>
  </si>
  <si>
    <t>Амалия</t>
  </si>
  <si>
    <t>Деменьшина</t>
  </si>
  <si>
    <t>Думина</t>
  </si>
  <si>
    <t>Наговицына</t>
  </si>
  <si>
    <t>Полоник</t>
  </si>
  <si>
    <t>Салмина</t>
  </si>
  <si>
    <t>Саттарова</t>
  </si>
  <si>
    <t>Солоницына</t>
  </si>
  <si>
    <t>Ведерникова</t>
  </si>
  <si>
    <t>Ангелина</t>
  </si>
  <si>
    <t>Тимонькина</t>
  </si>
  <si>
    <t>Станиславовна</t>
  </si>
  <si>
    <t>Дронова</t>
  </si>
  <si>
    <t>Пиунова</t>
  </si>
  <si>
    <t>Гаврилина</t>
  </si>
  <si>
    <t>Михайлова</t>
  </si>
  <si>
    <t>Хаматова</t>
  </si>
  <si>
    <t>Венеровна</t>
  </si>
  <si>
    <t>Шихалёва</t>
  </si>
  <si>
    <t>Алёна</t>
  </si>
  <si>
    <t>Бородейко</t>
  </si>
  <si>
    <t>Ася</t>
  </si>
  <si>
    <t>Ветошкина</t>
  </si>
  <si>
    <t>Глушкова</t>
  </si>
  <si>
    <t>Шаль</t>
  </si>
  <si>
    <t>Ярушина</t>
  </si>
  <si>
    <t>Елфимова</t>
  </si>
  <si>
    <t>Кутюк</t>
  </si>
  <si>
    <t>Суслова</t>
  </si>
  <si>
    <t>Юсупова</t>
  </si>
  <si>
    <t>Жоглова</t>
  </si>
  <si>
    <t>Зыкова</t>
  </si>
  <si>
    <t>Сидорова</t>
  </si>
  <si>
    <t>Терентьева</t>
  </si>
  <si>
    <t>Возная</t>
  </si>
  <si>
    <t>Каримова</t>
  </si>
  <si>
    <t>Клишина</t>
  </si>
  <si>
    <t>Вагнер</t>
  </si>
  <si>
    <t>Медовщикова</t>
  </si>
  <si>
    <t>Ухина</t>
  </si>
  <si>
    <t>Федорахина</t>
  </si>
  <si>
    <t>Моденова</t>
  </si>
  <si>
    <t>Воронова</t>
  </si>
  <si>
    <t>Чалова</t>
  </si>
  <si>
    <t>Бонарь</t>
  </si>
  <si>
    <t>Костицина</t>
  </si>
  <si>
    <t>Бабикова</t>
  </si>
  <si>
    <t>Харитонова</t>
  </si>
  <si>
    <t>Гревцова</t>
  </si>
  <si>
    <t>Давыдова</t>
  </si>
  <si>
    <t>Хабибулова</t>
  </si>
  <si>
    <t>Чучалина</t>
  </si>
  <si>
    <t>Кирилюк</t>
  </si>
  <si>
    <t>Элеонора</t>
  </si>
  <si>
    <t>Гильмуллина</t>
  </si>
  <si>
    <t>Рифатовна</t>
  </si>
  <si>
    <t>Волгова</t>
  </si>
  <si>
    <t>Каторгина</t>
  </si>
  <si>
    <t>Мальберг</t>
  </si>
  <si>
    <t>Лина</t>
  </si>
  <si>
    <t>Смолякова</t>
  </si>
  <si>
    <t>Тишкина</t>
  </si>
  <si>
    <t>Качур</t>
  </si>
  <si>
    <t>Владлена</t>
  </si>
  <si>
    <t>Лунегова</t>
  </si>
  <si>
    <t>Жеребцова</t>
  </si>
  <si>
    <t>Кощеева</t>
  </si>
  <si>
    <t>Наумова</t>
  </si>
  <si>
    <t>Тагирова</t>
  </si>
  <si>
    <t>Высоцкая</t>
  </si>
  <si>
    <t>Зотова</t>
  </si>
  <si>
    <t>Леонова</t>
  </si>
  <si>
    <t>Анастсия</t>
  </si>
  <si>
    <t>Яргина</t>
  </si>
  <si>
    <t>Нюкина</t>
  </si>
  <si>
    <t>Бородулина</t>
  </si>
  <si>
    <t>Градскова</t>
  </si>
  <si>
    <t>Зонова</t>
  </si>
  <si>
    <t>Оксана</t>
  </si>
  <si>
    <t>Кировна</t>
  </si>
  <si>
    <t>Микова</t>
  </si>
  <si>
    <t>Лада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</si>
</sst>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Font="1" applyBorder="1"/>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Обычный" xfId="0" builtinId="0"/>
  </cellStyles>
  <dxfs count="8">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99"/>
  <sheetViews>
    <sheetView tabSelected="1"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29"/>
      <c r="B6" s="30"/>
      <c r="C6" s="33" t="s">
        <v>14</v>
      </c>
      <c r="D6" s="34"/>
      <c r="E6" s="34"/>
      <c r="F6" s="34"/>
      <c r="G6" s="35"/>
      <c r="H6" s="36" t="s">
        <v>15</v>
      </c>
      <c r="I6" s="38" t="s">
        <v>16</v>
      </c>
      <c r="J6" s="39"/>
    </row>
    <row r="7" spans="1:36" ht="15" customHeight="1" x14ac:dyDescent="0.25">
      <c r="A7" s="31"/>
      <c r="B7" s="32"/>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81</v>
      </c>
      <c r="D9" s="17">
        <f>COUNTIF($Z$19:$Z$827,6)</f>
        <v>3</v>
      </c>
      <c r="E9" s="17">
        <f>COUNTIF($Z$19:$Z$827,105)</f>
        <v>27</v>
      </c>
      <c r="F9" s="17">
        <f t="shared" ref="F9:F16" si="2">SUM(D9:E9)</f>
        <v>30</v>
      </c>
      <c r="G9" s="15">
        <f t="shared" si="0"/>
        <v>51</v>
      </c>
      <c r="H9" s="20">
        <v>25</v>
      </c>
      <c r="I9" s="18"/>
      <c r="J9" s="19">
        <f t="shared" si="1"/>
        <v>36</v>
      </c>
      <c r="Z9" s="10"/>
      <c r="AA9" s="10"/>
      <c r="AB9" s="10"/>
      <c r="AC9" s="10"/>
      <c r="AD9" s="10"/>
      <c r="AE9" s="10"/>
      <c r="AF9" s="10"/>
      <c r="AG9" s="10"/>
      <c r="AH9" s="11"/>
      <c r="AI9" s="11">
        <f t="shared" ref="AI9:AJ15" si="3">I9+1-1</f>
        <v>0</v>
      </c>
      <c r="AJ9" s="11">
        <f t="shared" si="3"/>
        <v>36</v>
      </c>
    </row>
    <row r="10" spans="1:36" x14ac:dyDescent="0.25">
      <c r="A10" s="15">
        <v>6</v>
      </c>
      <c r="B10" s="16" t="s">
        <v>23</v>
      </c>
      <c r="C10" s="17">
        <f>COUNTIF(J19:J829,6)</f>
        <v>0</v>
      </c>
      <c r="D10" s="17">
        <f>COUNTIF($Z$19:$Z$827,7)</f>
        <v>0</v>
      </c>
      <c r="E10" s="17">
        <f>COUNTIF($Z$19:$Z$827,106)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3" t="s">
        <v>24</v>
      </c>
      <c r="B16" s="35"/>
      <c r="C16" s="17">
        <f>SUM(C8:C15)</f>
        <v>81</v>
      </c>
      <c r="D16" s="17">
        <f>COUNTIF($N$19:$N$20,"победитель")</f>
        <v>1</v>
      </c>
      <c r="E16" s="17">
        <f>COUNTIF($N$19:$N$20,"призер")</f>
        <v>1</v>
      </c>
      <c r="F16" s="17">
        <f t="shared" si="2"/>
        <v>2</v>
      </c>
      <c r="G16" s="23">
        <f>SUM(G8:G15)</f>
        <v>51</v>
      </c>
      <c r="H16" s="24"/>
      <c r="I16" s="25"/>
      <c r="J16" s="26">
        <f>SUM(J8:J15)</f>
        <v>36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2907721763</v>
      </c>
      <c r="G19" s="9" t="s">
        <v>28</v>
      </c>
      <c r="H19" s="5"/>
      <c r="I19" s="6">
        <v>5</v>
      </c>
      <c r="J19" s="6">
        <v>5</v>
      </c>
      <c r="K19" s="9">
        <v>23</v>
      </c>
      <c r="L19" s="7">
        <f t="shared" ref="L19:L20" si="4">K19*100/(IF(J19=$A$8,$H$8,IF(J19=$A$9,$H$9,IF(J19=$A$10,$H$10,IF(J19=$A$11,$H$11,IF(J19=$A$12,$H$12,IF(J19=$A$13,$H$13,IF(J19=$A$14,$H$14,$H$15))))))))</f>
        <v>92</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177</v>
      </c>
      <c r="Z19" s="10">
        <f>IF(N19="победитель",1+J19,IF(N19="призер",100+J19,""))</f>
        <v>6</v>
      </c>
      <c r="AA19" s="10" t="str">
        <f>IF(J19=4,L19,"")</f>
        <v/>
      </c>
      <c r="AB19" s="10">
        <f>IF(J19=5,L19,"")</f>
        <v>92</v>
      </c>
      <c r="AC19" s="10" t="str">
        <f>IF(J19=6,L19,"")</f>
        <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29</v>
      </c>
      <c r="D20" s="9" t="s">
        <v>26</v>
      </c>
      <c r="E20" s="9" t="s">
        <v>30</v>
      </c>
      <c r="F20" s="9">
        <v>1143359250</v>
      </c>
      <c r="G20" s="9" t="s">
        <v>28</v>
      </c>
      <c r="H20" s="27"/>
      <c r="I20" s="6">
        <v>5</v>
      </c>
      <c r="J20" s="6">
        <v>5</v>
      </c>
      <c r="K20" s="9">
        <v>22</v>
      </c>
      <c r="L20" s="7">
        <f t="shared" si="4"/>
        <v>88</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178</v>
      </c>
      <c r="Z20" s="10">
        <f t="shared" ref="Z20:Z83" si="5">IF(N20="победитель",1+J20,IF(N20="призер",100+J20,""))</f>
        <v>105</v>
      </c>
      <c r="AA20" s="10" t="str">
        <f t="shared" ref="AA20:AA83" si="6">IF(J20=4,L20,"")</f>
        <v/>
      </c>
      <c r="AB20" s="10">
        <f t="shared" ref="AB20:AB83" si="7">IF(J20=5,L20,"")</f>
        <v>88</v>
      </c>
      <c r="AC20" s="10" t="str">
        <f t="shared" ref="AC20:AC83" si="8">IF(J20=6,L20,"")</f>
        <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2</v>
      </c>
      <c r="AJ20" s="11">
        <f t="shared" ref="AJ20:AJ83" si="15">AI20+1-1</f>
        <v>2</v>
      </c>
    </row>
    <row r="21" spans="1:36" x14ac:dyDescent="0.25">
      <c r="A21" s="1">
        <v>3</v>
      </c>
      <c r="B21" s="4">
        <v>48</v>
      </c>
      <c r="C21" s="9" t="s">
        <v>31</v>
      </c>
      <c r="D21" s="9" t="s">
        <v>32</v>
      </c>
      <c r="E21" s="9" t="s">
        <v>33</v>
      </c>
      <c r="F21" s="9">
        <v>766162013</v>
      </c>
      <c r="G21" s="9" t="s">
        <v>28</v>
      </c>
      <c r="H21" s="27"/>
      <c r="I21" s="6">
        <v>5</v>
      </c>
      <c r="J21" s="6">
        <v>5</v>
      </c>
      <c r="K21" s="9">
        <v>21</v>
      </c>
      <c r="L21" s="7">
        <f t="shared" ref="L21:L84" si="16">K21*100/(IF(J21=$A$8,$H$8,IF(J21=$A$9,$H$9,IF(J21=$A$10,$H$10,IF(J21=$A$11,$H$11,IF(J21=$A$12,$H$12,IF(J21=$A$13,$H$13,IF(J21=$A$14,$H$14,$H$15))))))))</f>
        <v>84</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178</v>
      </c>
      <c r="Z21" s="10">
        <f t="shared" si="5"/>
        <v>105</v>
      </c>
      <c r="AA21" s="10" t="str">
        <f t="shared" si="6"/>
        <v/>
      </c>
      <c r="AB21" s="10">
        <f t="shared" si="7"/>
        <v>84</v>
      </c>
      <c r="AC21" s="10" t="str">
        <f t="shared" si="8"/>
        <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34</v>
      </c>
      <c r="D22" s="9" t="s">
        <v>35</v>
      </c>
      <c r="E22" s="9" t="s">
        <v>36</v>
      </c>
      <c r="F22" s="9">
        <v>3580969414</v>
      </c>
      <c r="G22" s="9" t="s">
        <v>37</v>
      </c>
      <c r="H22" s="27"/>
      <c r="I22" s="6">
        <v>5</v>
      </c>
      <c r="J22" s="6">
        <v>5</v>
      </c>
      <c r="K22" s="9">
        <v>21</v>
      </c>
      <c r="L22" s="7">
        <f t="shared" si="16"/>
        <v>84</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177</v>
      </c>
      <c r="Z22" s="10">
        <f t="shared" si="5"/>
        <v>6</v>
      </c>
      <c r="AA22" s="10" t="str">
        <f t="shared" si="6"/>
        <v/>
      </c>
      <c r="AB22" s="10">
        <f t="shared" si="7"/>
        <v>84</v>
      </c>
      <c r="AC22" s="10" t="str">
        <f t="shared" si="8"/>
        <v/>
      </c>
      <c r="AD22" s="10" t="str">
        <f t="shared" si="9"/>
        <v/>
      </c>
      <c r="AE22" s="10" t="str">
        <f t="shared" si="10"/>
        <v/>
      </c>
      <c r="AF22" s="10" t="str">
        <f t="shared" si="11"/>
        <v/>
      </c>
      <c r="AG22" s="10" t="str">
        <f t="shared" si="12"/>
        <v/>
      </c>
      <c r="AH22" s="10" t="str">
        <f t="shared" si="13"/>
        <v/>
      </c>
      <c r="AI22" s="13" t="str">
        <f t="shared" si="14"/>
        <v>3</v>
      </c>
      <c r="AJ22" s="11">
        <f t="shared" si="15"/>
        <v>3</v>
      </c>
    </row>
    <row r="23" spans="1:36" x14ac:dyDescent="0.25">
      <c r="A23" s="1">
        <v>5</v>
      </c>
      <c r="B23" s="4">
        <v>48</v>
      </c>
      <c r="C23" s="9" t="s">
        <v>38</v>
      </c>
      <c r="D23" s="9" t="s">
        <v>39</v>
      </c>
      <c r="E23" s="9" t="s">
        <v>36</v>
      </c>
      <c r="F23" s="9">
        <v>267627110</v>
      </c>
      <c r="G23" s="9" t="s">
        <v>40</v>
      </c>
      <c r="H23" s="27"/>
      <c r="I23" s="6">
        <v>5</v>
      </c>
      <c r="J23" s="6">
        <v>5</v>
      </c>
      <c r="K23" s="9">
        <v>21</v>
      </c>
      <c r="L23" s="7">
        <f t="shared" si="16"/>
        <v>84</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177</v>
      </c>
      <c r="Z23" s="10">
        <f t="shared" si="5"/>
        <v>6</v>
      </c>
      <c r="AA23" s="10" t="str">
        <f t="shared" si="6"/>
        <v/>
      </c>
      <c r="AB23" s="10">
        <f t="shared" si="7"/>
        <v>84</v>
      </c>
      <c r="AC23" s="10" t="str">
        <f t="shared" si="8"/>
        <v/>
      </c>
      <c r="AD23" s="10" t="str">
        <f t="shared" si="9"/>
        <v/>
      </c>
      <c r="AE23" s="10" t="str">
        <f t="shared" si="10"/>
        <v/>
      </c>
      <c r="AF23" s="10" t="str">
        <f t="shared" si="11"/>
        <v/>
      </c>
      <c r="AG23" s="10" t="str">
        <f t="shared" si="12"/>
        <v/>
      </c>
      <c r="AH23" s="10" t="str">
        <f t="shared" si="13"/>
        <v/>
      </c>
      <c r="AI23" s="13" t="str">
        <f t="shared" si="14"/>
        <v>3</v>
      </c>
      <c r="AJ23" s="11">
        <f t="shared" si="15"/>
        <v>3</v>
      </c>
    </row>
    <row r="24" spans="1:36" x14ac:dyDescent="0.25">
      <c r="A24" s="1">
        <v>6</v>
      </c>
      <c r="B24" s="4">
        <v>48</v>
      </c>
      <c r="C24" s="9" t="s">
        <v>41</v>
      </c>
      <c r="D24" s="9" t="s">
        <v>32</v>
      </c>
      <c r="E24" s="9" t="s">
        <v>27</v>
      </c>
      <c r="F24" s="9">
        <v>636382623</v>
      </c>
      <c r="G24" s="9" t="s">
        <v>37</v>
      </c>
      <c r="H24" s="27"/>
      <c r="I24" s="6">
        <v>5</v>
      </c>
      <c r="J24" s="6">
        <v>5</v>
      </c>
      <c r="K24" s="9">
        <v>20</v>
      </c>
      <c r="L24" s="7">
        <f t="shared" si="16"/>
        <v>80</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178</v>
      </c>
      <c r="Z24" s="10">
        <f t="shared" si="5"/>
        <v>105</v>
      </c>
      <c r="AA24" s="10" t="str">
        <f t="shared" si="6"/>
        <v/>
      </c>
      <c r="AB24" s="10">
        <f t="shared" si="7"/>
        <v>80</v>
      </c>
      <c r="AC24" s="10" t="str">
        <f t="shared" si="8"/>
        <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42</v>
      </c>
      <c r="D25" s="9" t="s">
        <v>43</v>
      </c>
      <c r="E25" s="9" t="s">
        <v>44</v>
      </c>
      <c r="F25" s="9">
        <v>3656734515</v>
      </c>
      <c r="G25" s="9" t="s">
        <v>28</v>
      </c>
      <c r="H25" s="27"/>
      <c r="I25" s="6">
        <v>5</v>
      </c>
      <c r="J25" s="6">
        <v>5</v>
      </c>
      <c r="K25" s="9">
        <v>20</v>
      </c>
      <c r="L25" s="7">
        <f t="shared" si="16"/>
        <v>80</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179</v>
      </c>
      <c r="Z25" s="10" t="str">
        <f t="shared" si="5"/>
        <v/>
      </c>
      <c r="AA25" s="10" t="str">
        <f t="shared" si="6"/>
        <v/>
      </c>
      <c r="AB25" s="10">
        <f t="shared" si="7"/>
        <v>80</v>
      </c>
      <c r="AC25" s="10" t="str">
        <f t="shared" si="8"/>
        <v/>
      </c>
      <c r="AD25" s="10" t="str">
        <f t="shared" si="9"/>
        <v/>
      </c>
      <c r="AE25" s="10" t="str">
        <f t="shared" si="10"/>
        <v/>
      </c>
      <c r="AF25" s="10" t="str">
        <f t="shared" si="11"/>
        <v/>
      </c>
      <c r="AG25" s="10" t="str">
        <f t="shared" si="12"/>
        <v/>
      </c>
      <c r="AH25" s="10" t="str">
        <f t="shared" si="13"/>
        <v/>
      </c>
      <c r="AI25" s="13" t="str">
        <f t="shared" si="14"/>
        <v>6</v>
      </c>
      <c r="AJ25" s="11">
        <f t="shared" si="15"/>
        <v>6</v>
      </c>
    </row>
    <row r="26" spans="1:36" x14ac:dyDescent="0.25">
      <c r="A26" s="1">
        <v>8</v>
      </c>
      <c r="B26" s="4">
        <v>48</v>
      </c>
      <c r="C26" s="9" t="s">
        <v>45</v>
      </c>
      <c r="D26" s="9" t="s">
        <v>46</v>
      </c>
      <c r="E26" s="9" t="s">
        <v>47</v>
      </c>
      <c r="F26" s="9">
        <v>852061377</v>
      </c>
      <c r="G26" s="9" t="s">
        <v>37</v>
      </c>
      <c r="H26" s="27"/>
      <c r="I26" s="6">
        <v>5</v>
      </c>
      <c r="J26" s="6">
        <v>5</v>
      </c>
      <c r="K26" s="9">
        <v>19</v>
      </c>
      <c r="L26" s="7">
        <f t="shared" si="16"/>
        <v>76</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178</v>
      </c>
      <c r="Z26" s="10">
        <f t="shared" si="5"/>
        <v>105</v>
      </c>
      <c r="AA26" s="10" t="str">
        <f t="shared" si="6"/>
        <v/>
      </c>
      <c r="AB26" s="10">
        <f t="shared" si="7"/>
        <v>76</v>
      </c>
      <c r="AC26" s="10" t="str">
        <f t="shared" si="8"/>
        <v/>
      </c>
      <c r="AD26" s="10" t="str">
        <f t="shared" si="9"/>
        <v/>
      </c>
      <c r="AE26" s="10" t="str">
        <f t="shared" si="10"/>
        <v/>
      </c>
      <c r="AF26" s="10" t="str">
        <f t="shared" si="11"/>
        <v/>
      </c>
      <c r="AG26" s="10" t="str">
        <f t="shared" si="12"/>
        <v/>
      </c>
      <c r="AH26" s="10" t="str">
        <f t="shared" si="13"/>
        <v/>
      </c>
      <c r="AI26" s="13" t="str">
        <f t="shared" si="14"/>
        <v>8</v>
      </c>
      <c r="AJ26" s="11">
        <f t="shared" si="15"/>
        <v>8</v>
      </c>
    </row>
    <row r="27" spans="1:36" x14ac:dyDescent="0.25">
      <c r="A27" s="1">
        <v>9</v>
      </c>
      <c r="B27" s="4">
        <v>48</v>
      </c>
      <c r="C27" s="9" t="s">
        <v>48</v>
      </c>
      <c r="D27" s="9" t="s">
        <v>46</v>
      </c>
      <c r="E27" s="9" t="s">
        <v>49</v>
      </c>
      <c r="F27" s="9">
        <v>3087324052</v>
      </c>
      <c r="G27" s="9" t="s">
        <v>28</v>
      </c>
      <c r="H27" s="27"/>
      <c r="I27" s="6">
        <v>5</v>
      </c>
      <c r="J27" s="6">
        <v>5</v>
      </c>
      <c r="K27" s="9">
        <v>19</v>
      </c>
      <c r="L27" s="7">
        <f t="shared" si="16"/>
        <v>76</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179</v>
      </c>
      <c r="Z27" s="10" t="str">
        <f t="shared" si="5"/>
        <v/>
      </c>
      <c r="AA27" s="10" t="str">
        <f t="shared" si="6"/>
        <v/>
      </c>
      <c r="AB27" s="10">
        <f t="shared" si="7"/>
        <v>76</v>
      </c>
      <c r="AC27" s="10" t="str">
        <f t="shared" si="8"/>
        <v/>
      </c>
      <c r="AD27" s="10" t="str">
        <f t="shared" si="9"/>
        <v/>
      </c>
      <c r="AE27" s="10" t="str">
        <f t="shared" si="10"/>
        <v/>
      </c>
      <c r="AF27" s="10" t="str">
        <f t="shared" si="11"/>
        <v/>
      </c>
      <c r="AG27" s="10" t="str">
        <f t="shared" si="12"/>
        <v/>
      </c>
      <c r="AH27" s="10" t="str">
        <f t="shared" si="13"/>
        <v/>
      </c>
      <c r="AI27" s="13" t="str">
        <f t="shared" si="14"/>
        <v>8</v>
      </c>
      <c r="AJ27" s="11">
        <f t="shared" si="15"/>
        <v>8</v>
      </c>
    </row>
    <row r="28" spans="1:36" x14ac:dyDescent="0.25">
      <c r="A28" s="1">
        <v>10</v>
      </c>
      <c r="B28" s="4">
        <v>48</v>
      </c>
      <c r="C28" s="9" t="s">
        <v>50</v>
      </c>
      <c r="D28" s="9" t="s">
        <v>51</v>
      </c>
      <c r="E28" s="9" t="s">
        <v>52</v>
      </c>
      <c r="F28" s="9">
        <v>579053958</v>
      </c>
      <c r="G28" s="9" t="s">
        <v>37</v>
      </c>
      <c r="H28" s="27"/>
      <c r="I28" s="6">
        <v>5</v>
      </c>
      <c r="J28" s="6">
        <v>5</v>
      </c>
      <c r="K28" s="9">
        <v>18</v>
      </c>
      <c r="L28" s="7">
        <f t="shared" si="16"/>
        <v>72</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178</v>
      </c>
      <c r="Z28" s="10">
        <f t="shared" si="5"/>
        <v>105</v>
      </c>
      <c r="AA28" s="10" t="str">
        <f t="shared" si="6"/>
        <v/>
      </c>
      <c r="AB28" s="10">
        <f t="shared" si="7"/>
        <v>72</v>
      </c>
      <c r="AC28" s="10" t="str">
        <f t="shared" si="8"/>
        <v/>
      </c>
      <c r="AD28" s="10" t="str">
        <f t="shared" si="9"/>
        <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53</v>
      </c>
      <c r="D29" s="9" t="s">
        <v>54</v>
      </c>
      <c r="E29" s="9" t="s">
        <v>36</v>
      </c>
      <c r="F29" s="9">
        <v>74154452</v>
      </c>
      <c r="G29" s="9" t="s">
        <v>28</v>
      </c>
      <c r="H29" s="27"/>
      <c r="I29" s="6">
        <v>5</v>
      </c>
      <c r="J29" s="6">
        <v>5</v>
      </c>
      <c r="K29" s="9">
        <v>18</v>
      </c>
      <c r="L29" s="7">
        <f t="shared" si="16"/>
        <v>72</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179</v>
      </c>
      <c r="Z29" s="10" t="str">
        <f t="shared" si="5"/>
        <v/>
      </c>
      <c r="AA29" s="10" t="str">
        <f t="shared" si="6"/>
        <v/>
      </c>
      <c r="AB29" s="10">
        <f t="shared" si="7"/>
        <v>72</v>
      </c>
      <c r="AC29" s="10" t="str">
        <f t="shared" si="8"/>
        <v/>
      </c>
      <c r="AD29" s="10" t="str">
        <f t="shared" si="9"/>
        <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55</v>
      </c>
      <c r="D30" s="9" t="s">
        <v>56</v>
      </c>
      <c r="E30" s="9" t="s">
        <v>47</v>
      </c>
      <c r="F30" s="9">
        <v>3420458163</v>
      </c>
      <c r="G30" s="9" t="s">
        <v>37</v>
      </c>
      <c r="H30" s="27"/>
      <c r="I30" s="6">
        <v>5</v>
      </c>
      <c r="J30" s="6">
        <v>5</v>
      </c>
      <c r="K30" s="9">
        <v>18</v>
      </c>
      <c r="L30" s="7">
        <f t="shared" si="16"/>
        <v>72</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178</v>
      </c>
      <c r="Z30" s="10">
        <f t="shared" si="5"/>
        <v>105</v>
      </c>
      <c r="AA30" s="10" t="str">
        <f t="shared" si="6"/>
        <v/>
      </c>
      <c r="AB30" s="10">
        <f t="shared" si="7"/>
        <v>72</v>
      </c>
      <c r="AC30" s="10" t="str">
        <f t="shared" si="8"/>
        <v/>
      </c>
      <c r="AD30" s="10" t="str">
        <f t="shared" si="9"/>
        <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9" t="s">
        <v>57</v>
      </c>
      <c r="D31" s="9" t="s">
        <v>56</v>
      </c>
      <c r="E31" s="9" t="s">
        <v>52</v>
      </c>
      <c r="F31" s="9">
        <v>1381907868</v>
      </c>
      <c r="G31" s="9" t="s">
        <v>40</v>
      </c>
      <c r="H31" s="27"/>
      <c r="I31" s="6">
        <v>5</v>
      </c>
      <c r="J31" s="6">
        <v>5</v>
      </c>
      <c r="K31" s="9">
        <v>17</v>
      </c>
      <c r="L31" s="7">
        <f t="shared" si="16"/>
        <v>68</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178</v>
      </c>
      <c r="Z31" s="10">
        <f t="shared" si="5"/>
        <v>105</v>
      </c>
      <c r="AA31" s="10" t="str">
        <f t="shared" si="6"/>
        <v/>
      </c>
      <c r="AB31" s="10">
        <f t="shared" si="7"/>
        <v>68</v>
      </c>
      <c r="AC31" s="10" t="str">
        <f t="shared" si="8"/>
        <v/>
      </c>
      <c r="AD31" s="10" t="str">
        <f t="shared" si="9"/>
        <v/>
      </c>
      <c r="AE31" s="10" t="str">
        <f t="shared" si="10"/>
        <v/>
      </c>
      <c r="AF31" s="10" t="str">
        <f t="shared" si="11"/>
        <v/>
      </c>
      <c r="AG31" s="10" t="str">
        <f t="shared" si="12"/>
        <v/>
      </c>
      <c r="AH31" s="10" t="str">
        <f t="shared" si="13"/>
        <v/>
      </c>
      <c r="AI31" s="13" t="str">
        <f t="shared" si="14"/>
        <v>13</v>
      </c>
      <c r="AJ31" s="11">
        <f t="shared" si="15"/>
        <v>13</v>
      </c>
    </row>
    <row r="32" spans="1:36" x14ac:dyDescent="0.25">
      <c r="A32" s="1">
        <v>14</v>
      </c>
      <c r="B32" s="4">
        <v>48</v>
      </c>
      <c r="C32" s="9" t="s">
        <v>58</v>
      </c>
      <c r="D32" s="9" t="s">
        <v>56</v>
      </c>
      <c r="E32" s="9" t="s">
        <v>36</v>
      </c>
      <c r="F32" s="9">
        <v>1504251360</v>
      </c>
      <c r="G32" s="9" t="s">
        <v>40</v>
      </c>
      <c r="H32" s="27"/>
      <c r="I32" s="6">
        <v>5</v>
      </c>
      <c r="J32" s="6">
        <v>5</v>
      </c>
      <c r="K32" s="9">
        <v>17</v>
      </c>
      <c r="L32" s="7">
        <f t="shared" si="16"/>
        <v>68</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178</v>
      </c>
      <c r="Z32" s="10">
        <f t="shared" si="5"/>
        <v>105</v>
      </c>
      <c r="AA32" s="10" t="str">
        <f t="shared" si="6"/>
        <v/>
      </c>
      <c r="AB32" s="10">
        <f t="shared" si="7"/>
        <v>68</v>
      </c>
      <c r="AC32" s="10" t="str">
        <f t="shared" si="8"/>
        <v/>
      </c>
      <c r="AD32" s="10" t="str">
        <f t="shared" si="9"/>
        <v/>
      </c>
      <c r="AE32" s="10" t="str">
        <f t="shared" si="10"/>
        <v/>
      </c>
      <c r="AF32" s="10" t="str">
        <f t="shared" si="11"/>
        <v/>
      </c>
      <c r="AG32" s="10" t="str">
        <f t="shared" si="12"/>
        <v/>
      </c>
      <c r="AH32" s="10" t="str">
        <f t="shared" si="13"/>
        <v/>
      </c>
      <c r="AI32" s="13" t="str">
        <f t="shared" si="14"/>
        <v>13</v>
      </c>
      <c r="AJ32" s="11">
        <f t="shared" si="15"/>
        <v>13</v>
      </c>
    </row>
    <row r="33" spans="1:36" x14ac:dyDescent="0.25">
      <c r="A33" s="1">
        <v>15</v>
      </c>
      <c r="B33" s="4">
        <v>48</v>
      </c>
      <c r="C33" s="9" t="s">
        <v>59</v>
      </c>
      <c r="D33" s="9" t="s">
        <v>60</v>
      </c>
      <c r="E33" s="9" t="s">
        <v>61</v>
      </c>
      <c r="F33" s="9">
        <v>1427246040</v>
      </c>
      <c r="G33" s="9" t="s">
        <v>40</v>
      </c>
      <c r="H33" s="27"/>
      <c r="I33" s="6">
        <v>5</v>
      </c>
      <c r="J33" s="6">
        <v>5</v>
      </c>
      <c r="K33" s="9">
        <v>17</v>
      </c>
      <c r="L33" s="7">
        <f t="shared" si="16"/>
        <v>68</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178</v>
      </c>
      <c r="Z33" s="10">
        <f t="shared" si="5"/>
        <v>105</v>
      </c>
      <c r="AA33" s="10" t="str">
        <f t="shared" si="6"/>
        <v/>
      </c>
      <c r="AB33" s="10">
        <f t="shared" si="7"/>
        <v>68</v>
      </c>
      <c r="AC33" s="10" t="str">
        <f t="shared" si="8"/>
        <v/>
      </c>
      <c r="AD33" s="10" t="str">
        <f t="shared" si="9"/>
        <v/>
      </c>
      <c r="AE33" s="10" t="str">
        <f t="shared" si="10"/>
        <v/>
      </c>
      <c r="AF33" s="10" t="str">
        <f t="shared" si="11"/>
        <v/>
      </c>
      <c r="AG33" s="10" t="str">
        <f t="shared" si="12"/>
        <v/>
      </c>
      <c r="AH33" s="10" t="str">
        <f t="shared" si="13"/>
        <v/>
      </c>
      <c r="AI33" s="13" t="str">
        <f t="shared" si="14"/>
        <v>13</v>
      </c>
      <c r="AJ33" s="11">
        <f t="shared" si="15"/>
        <v>13</v>
      </c>
    </row>
    <row r="34" spans="1:36" x14ac:dyDescent="0.25">
      <c r="A34" s="1">
        <v>16</v>
      </c>
      <c r="B34" s="4">
        <v>48</v>
      </c>
      <c r="C34" s="9" t="s">
        <v>62</v>
      </c>
      <c r="D34" s="9" t="s">
        <v>63</v>
      </c>
      <c r="E34" s="9" t="s">
        <v>64</v>
      </c>
      <c r="F34" s="9">
        <v>905212000</v>
      </c>
      <c r="G34" s="9" t="s">
        <v>40</v>
      </c>
      <c r="H34" s="27"/>
      <c r="I34" s="6">
        <v>5</v>
      </c>
      <c r="J34" s="6">
        <v>5</v>
      </c>
      <c r="K34" s="9">
        <v>16</v>
      </c>
      <c r="L34" s="7">
        <f t="shared" si="16"/>
        <v>64</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178</v>
      </c>
      <c r="Z34" s="10">
        <f t="shared" si="5"/>
        <v>105</v>
      </c>
      <c r="AA34" s="10" t="str">
        <f t="shared" si="6"/>
        <v/>
      </c>
      <c r="AB34" s="10">
        <f t="shared" si="7"/>
        <v>64</v>
      </c>
      <c r="AC34" s="10" t="str">
        <f t="shared" si="8"/>
        <v/>
      </c>
      <c r="AD34" s="10" t="str">
        <f t="shared" si="9"/>
        <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65</v>
      </c>
      <c r="D35" s="9" t="s">
        <v>66</v>
      </c>
      <c r="E35" s="9" t="s">
        <v>67</v>
      </c>
      <c r="F35" s="9">
        <v>3432550026</v>
      </c>
      <c r="G35" s="9" t="s">
        <v>40</v>
      </c>
      <c r="H35" s="27"/>
      <c r="I35" s="6">
        <v>5</v>
      </c>
      <c r="J35" s="6">
        <v>5</v>
      </c>
      <c r="K35" s="9">
        <v>16</v>
      </c>
      <c r="L35" s="7">
        <f t="shared" si="16"/>
        <v>64</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178</v>
      </c>
      <c r="Z35" s="10">
        <f t="shared" si="5"/>
        <v>105</v>
      </c>
      <c r="AA35" s="10" t="str">
        <f t="shared" si="6"/>
        <v/>
      </c>
      <c r="AB35" s="10">
        <f t="shared" si="7"/>
        <v>64</v>
      </c>
      <c r="AC35" s="10" t="str">
        <f t="shared" si="8"/>
        <v/>
      </c>
      <c r="AD35" s="10" t="str">
        <f t="shared" si="9"/>
        <v/>
      </c>
      <c r="AE35" s="10" t="str">
        <f t="shared" si="10"/>
        <v/>
      </c>
      <c r="AF35" s="10" t="str">
        <f t="shared" si="11"/>
        <v/>
      </c>
      <c r="AG35" s="10" t="str">
        <f t="shared" si="12"/>
        <v/>
      </c>
      <c r="AH35" s="10" t="str">
        <f t="shared" si="13"/>
        <v/>
      </c>
      <c r="AI35" s="13" t="str">
        <f t="shared" si="14"/>
        <v>16</v>
      </c>
      <c r="AJ35" s="11">
        <f t="shared" si="15"/>
        <v>16</v>
      </c>
    </row>
    <row r="36" spans="1:36" x14ac:dyDescent="0.25">
      <c r="A36" s="1">
        <v>18</v>
      </c>
      <c r="B36" s="4">
        <v>48</v>
      </c>
      <c r="C36" s="9" t="s">
        <v>68</v>
      </c>
      <c r="D36" s="9" t="s">
        <v>69</v>
      </c>
      <c r="E36" s="9" t="s">
        <v>36</v>
      </c>
      <c r="F36" s="9">
        <v>1948185073</v>
      </c>
      <c r="G36" s="9" t="s">
        <v>40</v>
      </c>
      <c r="H36" s="27"/>
      <c r="I36" s="6">
        <v>5</v>
      </c>
      <c r="J36" s="6">
        <v>5</v>
      </c>
      <c r="K36" s="9">
        <v>16</v>
      </c>
      <c r="L36" s="7">
        <f t="shared" si="16"/>
        <v>64</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178</v>
      </c>
      <c r="Z36" s="10">
        <f t="shared" si="5"/>
        <v>105</v>
      </c>
      <c r="AA36" s="10" t="str">
        <f t="shared" si="6"/>
        <v/>
      </c>
      <c r="AB36" s="10">
        <f t="shared" si="7"/>
        <v>64</v>
      </c>
      <c r="AC36" s="10" t="str">
        <f t="shared" si="8"/>
        <v/>
      </c>
      <c r="AD36" s="10" t="str">
        <f t="shared" si="9"/>
        <v/>
      </c>
      <c r="AE36" s="10" t="str">
        <f t="shared" si="10"/>
        <v/>
      </c>
      <c r="AF36" s="10" t="str">
        <f t="shared" si="11"/>
        <v/>
      </c>
      <c r="AG36" s="10" t="str">
        <f t="shared" si="12"/>
        <v/>
      </c>
      <c r="AH36" s="10" t="str">
        <f t="shared" si="13"/>
        <v/>
      </c>
      <c r="AI36" s="13" t="str">
        <f t="shared" si="14"/>
        <v>16</v>
      </c>
      <c r="AJ36" s="11">
        <f t="shared" si="15"/>
        <v>16</v>
      </c>
    </row>
    <row r="37" spans="1:36" x14ac:dyDescent="0.25">
      <c r="A37" s="1">
        <v>19</v>
      </c>
      <c r="B37" s="4">
        <v>48</v>
      </c>
      <c r="C37" s="9" t="s">
        <v>70</v>
      </c>
      <c r="D37" s="9" t="s">
        <v>71</v>
      </c>
      <c r="E37" s="9" t="s">
        <v>72</v>
      </c>
      <c r="F37" s="9">
        <v>1531598594</v>
      </c>
      <c r="G37" s="9" t="s">
        <v>40</v>
      </c>
      <c r="H37" s="27"/>
      <c r="I37" s="6">
        <v>5</v>
      </c>
      <c r="J37" s="6">
        <v>5</v>
      </c>
      <c r="K37" s="9">
        <v>16</v>
      </c>
      <c r="L37" s="7">
        <f t="shared" si="16"/>
        <v>64</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178</v>
      </c>
      <c r="Z37" s="10">
        <f t="shared" si="5"/>
        <v>105</v>
      </c>
      <c r="AA37" s="10" t="str">
        <f t="shared" si="6"/>
        <v/>
      </c>
      <c r="AB37" s="10">
        <f t="shared" si="7"/>
        <v>64</v>
      </c>
      <c r="AC37" s="10" t="str">
        <f t="shared" si="8"/>
        <v/>
      </c>
      <c r="AD37" s="10" t="str">
        <f t="shared" si="9"/>
        <v/>
      </c>
      <c r="AE37" s="10" t="str">
        <f t="shared" si="10"/>
        <v/>
      </c>
      <c r="AF37" s="10" t="str">
        <f t="shared" si="11"/>
        <v/>
      </c>
      <c r="AG37" s="10" t="str">
        <f t="shared" si="12"/>
        <v/>
      </c>
      <c r="AH37" s="10" t="str">
        <f t="shared" si="13"/>
        <v/>
      </c>
      <c r="AI37" s="13" t="str">
        <f t="shared" si="14"/>
        <v>16</v>
      </c>
      <c r="AJ37" s="11">
        <f t="shared" si="15"/>
        <v>16</v>
      </c>
    </row>
    <row r="38" spans="1:36" x14ac:dyDescent="0.25">
      <c r="A38" s="1">
        <v>20</v>
      </c>
      <c r="B38" s="4">
        <v>48</v>
      </c>
      <c r="C38" s="9" t="s">
        <v>73</v>
      </c>
      <c r="D38" s="9" t="s">
        <v>32</v>
      </c>
      <c r="E38" s="9" t="s">
        <v>27</v>
      </c>
      <c r="F38" s="9">
        <v>3796193068</v>
      </c>
      <c r="G38" s="9" t="s">
        <v>40</v>
      </c>
      <c r="H38" s="27"/>
      <c r="I38" s="6">
        <v>5</v>
      </c>
      <c r="J38" s="6">
        <v>5</v>
      </c>
      <c r="K38" s="9">
        <v>16</v>
      </c>
      <c r="L38" s="7">
        <f t="shared" si="16"/>
        <v>64</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178</v>
      </c>
      <c r="Z38" s="10">
        <f t="shared" si="5"/>
        <v>105</v>
      </c>
      <c r="AA38" s="10" t="str">
        <f t="shared" si="6"/>
        <v/>
      </c>
      <c r="AB38" s="10">
        <f t="shared" si="7"/>
        <v>64</v>
      </c>
      <c r="AC38" s="10" t="str">
        <f t="shared" si="8"/>
        <v/>
      </c>
      <c r="AD38" s="10" t="str">
        <f t="shared" si="9"/>
        <v/>
      </c>
      <c r="AE38" s="10" t="str">
        <f t="shared" si="10"/>
        <v/>
      </c>
      <c r="AF38" s="10" t="str">
        <f t="shared" si="11"/>
        <v/>
      </c>
      <c r="AG38" s="10" t="str">
        <f t="shared" si="12"/>
        <v/>
      </c>
      <c r="AH38" s="10" t="str">
        <f t="shared" si="13"/>
        <v/>
      </c>
      <c r="AI38" s="13" t="str">
        <f t="shared" si="14"/>
        <v>16</v>
      </c>
      <c r="AJ38" s="11">
        <f t="shared" si="15"/>
        <v>16</v>
      </c>
    </row>
    <row r="39" spans="1:36" x14ac:dyDescent="0.25">
      <c r="A39" s="1">
        <v>21</v>
      </c>
      <c r="B39" s="4">
        <v>48</v>
      </c>
      <c r="C39" s="9" t="s">
        <v>74</v>
      </c>
      <c r="D39" s="9" t="s">
        <v>54</v>
      </c>
      <c r="E39" s="9" t="s">
        <v>52</v>
      </c>
      <c r="F39" s="9">
        <v>1627355223</v>
      </c>
      <c r="G39" s="9" t="s">
        <v>40</v>
      </c>
      <c r="H39" s="27"/>
      <c r="I39" s="6">
        <v>5</v>
      </c>
      <c r="J39" s="6">
        <v>5</v>
      </c>
      <c r="K39" s="9">
        <v>16</v>
      </c>
      <c r="L39" s="7">
        <f t="shared" si="16"/>
        <v>64</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178</v>
      </c>
      <c r="Z39" s="10">
        <f t="shared" si="5"/>
        <v>105</v>
      </c>
      <c r="AA39" s="10" t="str">
        <f t="shared" si="6"/>
        <v/>
      </c>
      <c r="AB39" s="10">
        <f t="shared" si="7"/>
        <v>64</v>
      </c>
      <c r="AC39" s="10" t="str">
        <f t="shared" si="8"/>
        <v/>
      </c>
      <c r="AD39" s="10" t="str">
        <f t="shared" si="9"/>
        <v/>
      </c>
      <c r="AE39" s="10" t="str">
        <f t="shared" si="10"/>
        <v/>
      </c>
      <c r="AF39" s="10" t="str">
        <f t="shared" si="11"/>
        <v/>
      </c>
      <c r="AG39" s="10" t="str">
        <f t="shared" si="12"/>
        <v/>
      </c>
      <c r="AH39" s="10" t="str">
        <f t="shared" si="13"/>
        <v/>
      </c>
      <c r="AI39" s="13" t="str">
        <f t="shared" si="14"/>
        <v>16</v>
      </c>
      <c r="AJ39" s="11">
        <f t="shared" si="15"/>
        <v>16</v>
      </c>
    </row>
    <row r="40" spans="1:36" x14ac:dyDescent="0.25">
      <c r="A40" s="1">
        <v>22</v>
      </c>
      <c r="B40" s="4">
        <v>48</v>
      </c>
      <c r="C40" s="9" t="s">
        <v>75</v>
      </c>
      <c r="D40" s="9" t="s">
        <v>32</v>
      </c>
      <c r="E40" s="9" t="s">
        <v>76</v>
      </c>
      <c r="F40" s="9">
        <v>1406781747</v>
      </c>
      <c r="G40" s="9" t="s">
        <v>40</v>
      </c>
      <c r="H40" s="27"/>
      <c r="I40" s="6">
        <v>5</v>
      </c>
      <c r="J40" s="6">
        <v>5</v>
      </c>
      <c r="K40" s="9">
        <v>16</v>
      </c>
      <c r="L40" s="7">
        <f t="shared" si="16"/>
        <v>64</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178</v>
      </c>
      <c r="Z40" s="10">
        <f t="shared" si="5"/>
        <v>105</v>
      </c>
      <c r="AA40" s="10" t="str">
        <f t="shared" si="6"/>
        <v/>
      </c>
      <c r="AB40" s="10">
        <f t="shared" si="7"/>
        <v>64</v>
      </c>
      <c r="AC40" s="10" t="str">
        <f t="shared" si="8"/>
        <v/>
      </c>
      <c r="AD40" s="10" t="str">
        <f t="shared" si="9"/>
        <v/>
      </c>
      <c r="AE40" s="10" t="str">
        <f t="shared" si="10"/>
        <v/>
      </c>
      <c r="AF40" s="10" t="str">
        <f t="shared" si="11"/>
        <v/>
      </c>
      <c r="AG40" s="10" t="str">
        <f t="shared" si="12"/>
        <v/>
      </c>
      <c r="AH40" s="10" t="str">
        <f t="shared" si="13"/>
        <v/>
      </c>
      <c r="AI40" s="13" t="str">
        <f t="shared" si="14"/>
        <v>16</v>
      </c>
      <c r="AJ40" s="11">
        <f t="shared" si="15"/>
        <v>16</v>
      </c>
    </row>
    <row r="41" spans="1:36" x14ac:dyDescent="0.25">
      <c r="A41" s="1">
        <v>23</v>
      </c>
      <c r="B41" s="4">
        <v>48</v>
      </c>
      <c r="C41" s="9" t="s">
        <v>77</v>
      </c>
      <c r="D41" s="9" t="s">
        <v>43</v>
      </c>
      <c r="E41" s="9" t="s">
        <v>52</v>
      </c>
      <c r="F41" s="9">
        <v>1369405290</v>
      </c>
      <c r="G41" s="9" t="s">
        <v>40</v>
      </c>
      <c r="H41" s="27"/>
      <c r="I41" s="6">
        <v>5</v>
      </c>
      <c r="J41" s="6">
        <v>5</v>
      </c>
      <c r="K41" s="9">
        <v>16</v>
      </c>
      <c r="L41" s="7">
        <f t="shared" si="16"/>
        <v>64</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178</v>
      </c>
      <c r="Z41" s="10">
        <f t="shared" si="5"/>
        <v>105</v>
      </c>
      <c r="AA41" s="10" t="str">
        <f t="shared" si="6"/>
        <v/>
      </c>
      <c r="AB41" s="10">
        <f t="shared" si="7"/>
        <v>64</v>
      </c>
      <c r="AC41" s="10" t="str">
        <f t="shared" si="8"/>
        <v/>
      </c>
      <c r="AD41" s="10" t="str">
        <f t="shared" si="9"/>
        <v/>
      </c>
      <c r="AE41" s="10" t="str">
        <f t="shared" si="10"/>
        <v/>
      </c>
      <c r="AF41" s="10" t="str">
        <f t="shared" si="11"/>
        <v/>
      </c>
      <c r="AG41" s="10" t="str">
        <f t="shared" si="12"/>
        <v/>
      </c>
      <c r="AH41" s="10" t="str">
        <f t="shared" si="13"/>
        <v/>
      </c>
      <c r="AI41" s="13" t="str">
        <f t="shared" si="14"/>
        <v>16</v>
      </c>
      <c r="AJ41" s="11">
        <f t="shared" si="15"/>
        <v>16</v>
      </c>
    </row>
    <row r="42" spans="1:36" x14ac:dyDescent="0.25">
      <c r="A42" s="1">
        <v>24</v>
      </c>
      <c r="B42" s="4">
        <v>48</v>
      </c>
      <c r="C42" s="9" t="s">
        <v>78</v>
      </c>
      <c r="D42" s="9" t="s">
        <v>79</v>
      </c>
      <c r="E42" s="9" t="s">
        <v>80</v>
      </c>
      <c r="F42" s="9">
        <v>1326332447</v>
      </c>
      <c r="G42" s="9" t="s">
        <v>40</v>
      </c>
      <c r="H42" s="27"/>
      <c r="I42" s="6">
        <v>5</v>
      </c>
      <c r="J42" s="6">
        <v>5</v>
      </c>
      <c r="K42" s="9">
        <v>16</v>
      </c>
      <c r="L42" s="7">
        <f t="shared" si="16"/>
        <v>64</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178</v>
      </c>
      <c r="Z42" s="10">
        <f t="shared" si="5"/>
        <v>105</v>
      </c>
      <c r="AA42" s="10" t="str">
        <f t="shared" si="6"/>
        <v/>
      </c>
      <c r="AB42" s="10">
        <f t="shared" si="7"/>
        <v>64</v>
      </c>
      <c r="AC42" s="10" t="str">
        <f t="shared" si="8"/>
        <v/>
      </c>
      <c r="AD42" s="10" t="str">
        <f t="shared" si="9"/>
        <v/>
      </c>
      <c r="AE42" s="10" t="str">
        <f t="shared" si="10"/>
        <v/>
      </c>
      <c r="AF42" s="10" t="str">
        <f t="shared" si="11"/>
        <v/>
      </c>
      <c r="AG42" s="10" t="str">
        <f t="shared" si="12"/>
        <v/>
      </c>
      <c r="AH42" s="10" t="str">
        <f t="shared" si="13"/>
        <v/>
      </c>
      <c r="AI42" s="13" t="str">
        <f t="shared" si="14"/>
        <v>16</v>
      </c>
      <c r="AJ42" s="11">
        <f t="shared" si="15"/>
        <v>16</v>
      </c>
    </row>
    <row r="43" spans="1:36" x14ac:dyDescent="0.25">
      <c r="A43" s="1">
        <v>25</v>
      </c>
      <c r="B43" s="4">
        <v>48</v>
      </c>
      <c r="C43" s="9" t="s">
        <v>81</v>
      </c>
      <c r="D43" s="9" t="s">
        <v>82</v>
      </c>
      <c r="E43" s="9" t="s">
        <v>49</v>
      </c>
      <c r="F43" s="9">
        <v>923854988</v>
      </c>
      <c r="G43" s="9" t="s">
        <v>40</v>
      </c>
      <c r="H43" s="27"/>
      <c r="I43" s="6">
        <v>5</v>
      </c>
      <c r="J43" s="6">
        <v>5</v>
      </c>
      <c r="K43" s="9">
        <v>16</v>
      </c>
      <c r="L43" s="7">
        <f t="shared" si="16"/>
        <v>64</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178</v>
      </c>
      <c r="Z43" s="10">
        <f t="shared" si="5"/>
        <v>105</v>
      </c>
      <c r="AA43" s="10" t="str">
        <f t="shared" si="6"/>
        <v/>
      </c>
      <c r="AB43" s="10">
        <f t="shared" si="7"/>
        <v>64</v>
      </c>
      <c r="AC43" s="10" t="str">
        <f t="shared" si="8"/>
        <v/>
      </c>
      <c r="AD43" s="10" t="str">
        <f t="shared" si="9"/>
        <v/>
      </c>
      <c r="AE43" s="10" t="str">
        <f t="shared" si="10"/>
        <v/>
      </c>
      <c r="AF43" s="10" t="str">
        <f t="shared" si="11"/>
        <v/>
      </c>
      <c r="AG43" s="10" t="str">
        <f t="shared" si="12"/>
        <v/>
      </c>
      <c r="AH43" s="10" t="str">
        <f t="shared" si="13"/>
        <v/>
      </c>
      <c r="AI43" s="13" t="str">
        <f t="shared" si="14"/>
        <v>16</v>
      </c>
      <c r="AJ43" s="11">
        <f t="shared" si="15"/>
        <v>16</v>
      </c>
    </row>
    <row r="44" spans="1:36" x14ac:dyDescent="0.25">
      <c r="A44" s="1">
        <v>26</v>
      </c>
      <c r="B44" s="4">
        <v>48</v>
      </c>
      <c r="C44" s="9" t="s">
        <v>83</v>
      </c>
      <c r="D44" s="9" t="s">
        <v>82</v>
      </c>
      <c r="E44" s="9" t="s">
        <v>84</v>
      </c>
      <c r="F44" s="9">
        <v>3236849266</v>
      </c>
      <c r="G44" s="9" t="s">
        <v>28</v>
      </c>
      <c r="H44" s="27"/>
      <c r="I44" s="6">
        <v>5</v>
      </c>
      <c r="J44" s="6">
        <v>5</v>
      </c>
      <c r="K44" s="9">
        <v>15</v>
      </c>
      <c r="L44" s="7">
        <f t="shared" si="16"/>
        <v>60</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179</v>
      </c>
      <c r="Z44" s="10" t="str">
        <f t="shared" si="5"/>
        <v/>
      </c>
      <c r="AA44" s="10" t="str">
        <f t="shared" si="6"/>
        <v/>
      </c>
      <c r="AB44" s="10">
        <f t="shared" si="7"/>
        <v>60</v>
      </c>
      <c r="AC44" s="10" t="str">
        <f t="shared" si="8"/>
        <v/>
      </c>
      <c r="AD44" s="10" t="str">
        <f t="shared" si="9"/>
        <v/>
      </c>
      <c r="AE44" s="10" t="str">
        <f t="shared" si="10"/>
        <v/>
      </c>
      <c r="AF44" s="10" t="str">
        <f t="shared" si="11"/>
        <v/>
      </c>
      <c r="AG44" s="10" t="str">
        <f t="shared" si="12"/>
        <v/>
      </c>
      <c r="AH44" s="10" t="str">
        <f t="shared" si="13"/>
        <v/>
      </c>
      <c r="AI44" s="13" t="str">
        <f t="shared" si="14"/>
        <v>26</v>
      </c>
      <c r="AJ44" s="11">
        <f t="shared" si="15"/>
        <v>26</v>
      </c>
    </row>
    <row r="45" spans="1:36" x14ac:dyDescent="0.25">
      <c r="A45" s="1">
        <v>27</v>
      </c>
      <c r="B45" s="4">
        <v>48</v>
      </c>
      <c r="C45" s="9" t="s">
        <v>85</v>
      </c>
      <c r="D45" s="9" t="s">
        <v>86</v>
      </c>
      <c r="E45" s="9" t="s">
        <v>87</v>
      </c>
      <c r="F45" s="9">
        <v>2499814188</v>
      </c>
      <c r="G45" s="9" t="s">
        <v>40</v>
      </c>
      <c r="H45" s="27"/>
      <c r="I45" s="6">
        <v>5</v>
      </c>
      <c r="J45" s="6">
        <v>5</v>
      </c>
      <c r="K45" s="9">
        <v>15</v>
      </c>
      <c r="L45" s="7">
        <f t="shared" si="16"/>
        <v>60</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178</v>
      </c>
      <c r="Z45" s="10">
        <f t="shared" si="5"/>
        <v>105</v>
      </c>
      <c r="AA45" s="10" t="str">
        <f t="shared" si="6"/>
        <v/>
      </c>
      <c r="AB45" s="10">
        <f t="shared" si="7"/>
        <v>60</v>
      </c>
      <c r="AC45" s="10" t="str">
        <f t="shared" si="8"/>
        <v/>
      </c>
      <c r="AD45" s="10" t="str">
        <f t="shared" si="9"/>
        <v/>
      </c>
      <c r="AE45" s="10" t="str">
        <f t="shared" si="10"/>
        <v/>
      </c>
      <c r="AF45" s="10" t="str">
        <f t="shared" si="11"/>
        <v/>
      </c>
      <c r="AG45" s="10" t="str">
        <f t="shared" si="12"/>
        <v/>
      </c>
      <c r="AH45" s="10" t="str">
        <f t="shared" si="13"/>
        <v/>
      </c>
      <c r="AI45" s="13" t="str">
        <f t="shared" si="14"/>
        <v>26</v>
      </c>
      <c r="AJ45" s="11">
        <f t="shared" si="15"/>
        <v>26</v>
      </c>
    </row>
    <row r="46" spans="1:36" x14ac:dyDescent="0.25">
      <c r="A46" s="1">
        <v>28</v>
      </c>
      <c r="B46" s="4">
        <v>48</v>
      </c>
      <c r="C46" s="9" t="s">
        <v>88</v>
      </c>
      <c r="D46" s="9" t="s">
        <v>89</v>
      </c>
      <c r="E46" s="9" t="s">
        <v>52</v>
      </c>
      <c r="F46" s="9">
        <v>3515684753</v>
      </c>
      <c r="G46" s="9" t="s">
        <v>40</v>
      </c>
      <c r="H46" s="27"/>
      <c r="I46" s="6">
        <v>5</v>
      </c>
      <c r="J46" s="6">
        <v>5</v>
      </c>
      <c r="K46" s="9">
        <v>15</v>
      </c>
      <c r="L46" s="7">
        <f t="shared" si="16"/>
        <v>60</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178</v>
      </c>
      <c r="Z46" s="10">
        <f t="shared" si="5"/>
        <v>105</v>
      </c>
      <c r="AA46" s="10" t="str">
        <f t="shared" si="6"/>
        <v/>
      </c>
      <c r="AB46" s="10">
        <f t="shared" si="7"/>
        <v>60</v>
      </c>
      <c r="AC46" s="10" t="str">
        <f t="shared" si="8"/>
        <v/>
      </c>
      <c r="AD46" s="10" t="str">
        <f t="shared" si="9"/>
        <v/>
      </c>
      <c r="AE46" s="10" t="str">
        <f t="shared" si="10"/>
        <v/>
      </c>
      <c r="AF46" s="10" t="str">
        <f t="shared" si="11"/>
        <v/>
      </c>
      <c r="AG46" s="10" t="str">
        <f t="shared" si="12"/>
        <v/>
      </c>
      <c r="AH46" s="10" t="str">
        <f t="shared" si="13"/>
        <v/>
      </c>
      <c r="AI46" s="13" t="str">
        <f t="shared" si="14"/>
        <v>26</v>
      </c>
      <c r="AJ46" s="11">
        <f t="shared" si="15"/>
        <v>26</v>
      </c>
    </row>
    <row r="47" spans="1:36" x14ac:dyDescent="0.25">
      <c r="A47" s="1">
        <v>29</v>
      </c>
      <c r="B47" s="4">
        <v>48</v>
      </c>
      <c r="C47" s="9" t="s">
        <v>90</v>
      </c>
      <c r="D47" s="9" t="s">
        <v>91</v>
      </c>
      <c r="E47" s="9" t="s">
        <v>87</v>
      </c>
      <c r="F47" s="9">
        <v>1065580221</v>
      </c>
      <c r="G47" s="9" t="s">
        <v>40</v>
      </c>
      <c r="H47" s="27"/>
      <c r="I47" s="6">
        <v>5</v>
      </c>
      <c r="J47" s="6">
        <v>5</v>
      </c>
      <c r="K47" s="9">
        <v>15</v>
      </c>
      <c r="L47" s="7">
        <f t="shared" si="16"/>
        <v>60</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178</v>
      </c>
      <c r="Z47" s="10">
        <f t="shared" si="5"/>
        <v>105</v>
      </c>
      <c r="AA47" s="10" t="str">
        <f t="shared" si="6"/>
        <v/>
      </c>
      <c r="AB47" s="10">
        <f t="shared" si="7"/>
        <v>60</v>
      </c>
      <c r="AC47" s="10" t="str">
        <f t="shared" si="8"/>
        <v/>
      </c>
      <c r="AD47" s="10" t="str">
        <f t="shared" si="9"/>
        <v/>
      </c>
      <c r="AE47" s="10" t="str">
        <f t="shared" si="10"/>
        <v/>
      </c>
      <c r="AF47" s="10" t="str">
        <f t="shared" si="11"/>
        <v/>
      </c>
      <c r="AG47" s="10" t="str">
        <f t="shared" si="12"/>
        <v/>
      </c>
      <c r="AH47" s="10" t="str">
        <f t="shared" si="13"/>
        <v/>
      </c>
      <c r="AI47" s="13" t="str">
        <f t="shared" si="14"/>
        <v>26</v>
      </c>
      <c r="AJ47" s="11">
        <f t="shared" si="15"/>
        <v>26</v>
      </c>
    </row>
    <row r="48" spans="1:36" x14ac:dyDescent="0.25">
      <c r="A48" s="1">
        <v>30</v>
      </c>
      <c r="B48" s="4">
        <v>48</v>
      </c>
      <c r="C48" s="9" t="s">
        <v>92</v>
      </c>
      <c r="D48" s="9" t="s">
        <v>93</v>
      </c>
      <c r="E48" s="9" t="s">
        <v>30</v>
      </c>
      <c r="F48" s="9">
        <v>4131222073</v>
      </c>
      <c r="G48" s="9" t="s">
        <v>40</v>
      </c>
      <c r="H48" s="27"/>
      <c r="I48" s="6">
        <v>5</v>
      </c>
      <c r="J48" s="6">
        <v>5</v>
      </c>
      <c r="K48" s="9">
        <v>14</v>
      </c>
      <c r="L48" s="7">
        <f t="shared" si="16"/>
        <v>56</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178</v>
      </c>
      <c r="Z48" s="10">
        <f t="shared" si="5"/>
        <v>105</v>
      </c>
      <c r="AA48" s="10" t="str">
        <f t="shared" si="6"/>
        <v/>
      </c>
      <c r="AB48" s="10">
        <f t="shared" si="7"/>
        <v>56</v>
      </c>
      <c r="AC48" s="10" t="str">
        <f t="shared" si="8"/>
        <v/>
      </c>
      <c r="AD48" s="10" t="str">
        <f t="shared" si="9"/>
        <v/>
      </c>
      <c r="AE48" s="10" t="str">
        <f t="shared" si="10"/>
        <v/>
      </c>
      <c r="AF48" s="10" t="str">
        <f t="shared" si="11"/>
        <v/>
      </c>
      <c r="AG48" s="10" t="str">
        <f t="shared" si="12"/>
        <v/>
      </c>
      <c r="AH48" s="10" t="str">
        <f t="shared" si="13"/>
        <v/>
      </c>
      <c r="AI48" s="13" t="str">
        <f t="shared" si="14"/>
        <v>30</v>
      </c>
      <c r="AJ48" s="11">
        <f t="shared" si="15"/>
        <v>30</v>
      </c>
    </row>
    <row r="49" spans="1:36" x14ac:dyDescent="0.25">
      <c r="A49" s="1">
        <v>31</v>
      </c>
      <c r="B49" s="4">
        <v>48</v>
      </c>
      <c r="C49" s="9" t="s">
        <v>94</v>
      </c>
      <c r="D49" s="9" t="s">
        <v>43</v>
      </c>
      <c r="E49" s="9" t="s">
        <v>52</v>
      </c>
      <c r="F49" s="9">
        <v>2437732320</v>
      </c>
      <c r="G49" s="9" t="s">
        <v>40</v>
      </c>
      <c r="H49" s="27"/>
      <c r="I49" s="6">
        <v>5</v>
      </c>
      <c r="J49" s="6">
        <v>5</v>
      </c>
      <c r="K49" s="9">
        <v>14</v>
      </c>
      <c r="L49" s="7">
        <f t="shared" si="16"/>
        <v>56</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178</v>
      </c>
      <c r="Z49" s="10">
        <f t="shared" si="5"/>
        <v>105</v>
      </c>
      <c r="AA49" s="10" t="str">
        <f t="shared" si="6"/>
        <v/>
      </c>
      <c r="AB49" s="10">
        <f t="shared" si="7"/>
        <v>56</v>
      </c>
      <c r="AC49" s="10" t="str">
        <f t="shared" si="8"/>
        <v/>
      </c>
      <c r="AD49" s="10" t="str">
        <f t="shared" si="9"/>
        <v/>
      </c>
      <c r="AE49" s="10" t="str">
        <f t="shared" si="10"/>
        <v/>
      </c>
      <c r="AF49" s="10" t="str">
        <f t="shared" si="11"/>
        <v/>
      </c>
      <c r="AG49" s="10" t="str">
        <f t="shared" si="12"/>
        <v/>
      </c>
      <c r="AH49" s="10" t="str">
        <f t="shared" si="13"/>
        <v/>
      </c>
      <c r="AI49" s="13" t="str">
        <f t="shared" si="14"/>
        <v>30</v>
      </c>
      <c r="AJ49" s="11">
        <f t="shared" si="15"/>
        <v>30</v>
      </c>
    </row>
    <row r="50" spans="1:36" x14ac:dyDescent="0.25">
      <c r="A50" s="1">
        <v>32</v>
      </c>
      <c r="B50" s="4">
        <v>48</v>
      </c>
      <c r="C50" s="9" t="s">
        <v>95</v>
      </c>
      <c r="D50" s="9" t="s">
        <v>32</v>
      </c>
      <c r="E50" s="9" t="s">
        <v>36</v>
      </c>
      <c r="F50" s="9">
        <v>3708822010</v>
      </c>
      <c r="G50" s="9" t="s">
        <v>40</v>
      </c>
      <c r="H50" s="27"/>
      <c r="I50" s="6">
        <v>5</v>
      </c>
      <c r="J50" s="6">
        <v>5</v>
      </c>
      <c r="K50" s="9">
        <v>14</v>
      </c>
      <c r="L50" s="7">
        <f t="shared" si="16"/>
        <v>56</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178</v>
      </c>
      <c r="Z50" s="10">
        <f t="shared" si="5"/>
        <v>105</v>
      </c>
      <c r="AA50" s="10" t="str">
        <f t="shared" si="6"/>
        <v/>
      </c>
      <c r="AB50" s="10">
        <f t="shared" si="7"/>
        <v>56</v>
      </c>
      <c r="AC50" s="10" t="str">
        <f t="shared" si="8"/>
        <v/>
      </c>
      <c r="AD50" s="10" t="str">
        <f t="shared" si="9"/>
        <v/>
      </c>
      <c r="AE50" s="10" t="str">
        <f t="shared" si="10"/>
        <v/>
      </c>
      <c r="AF50" s="10" t="str">
        <f t="shared" si="11"/>
        <v/>
      </c>
      <c r="AG50" s="10" t="str">
        <f t="shared" si="12"/>
        <v/>
      </c>
      <c r="AH50" s="10" t="str">
        <f t="shared" si="13"/>
        <v/>
      </c>
      <c r="AI50" s="13" t="str">
        <f t="shared" si="14"/>
        <v>30</v>
      </c>
      <c r="AJ50" s="11">
        <f t="shared" si="15"/>
        <v>30</v>
      </c>
    </row>
    <row r="51" spans="1:36" x14ac:dyDescent="0.25">
      <c r="A51" s="1">
        <v>33</v>
      </c>
      <c r="B51" s="4">
        <v>48</v>
      </c>
      <c r="C51" s="9" t="s">
        <v>96</v>
      </c>
      <c r="D51" s="9" t="s">
        <v>97</v>
      </c>
      <c r="E51" s="9" t="s">
        <v>87</v>
      </c>
      <c r="F51" s="9">
        <v>2479980956</v>
      </c>
      <c r="G51" s="9" t="s">
        <v>40</v>
      </c>
      <c r="H51" s="27"/>
      <c r="I51" s="6">
        <v>5</v>
      </c>
      <c r="J51" s="6">
        <v>5</v>
      </c>
      <c r="K51" s="9">
        <v>14</v>
      </c>
      <c r="L51" s="7">
        <f t="shared" si="16"/>
        <v>56</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178</v>
      </c>
      <c r="Z51" s="10">
        <f t="shared" si="5"/>
        <v>105</v>
      </c>
      <c r="AA51" s="10" t="str">
        <f t="shared" si="6"/>
        <v/>
      </c>
      <c r="AB51" s="10">
        <f t="shared" si="7"/>
        <v>56</v>
      </c>
      <c r="AC51" s="10" t="str">
        <f t="shared" si="8"/>
        <v/>
      </c>
      <c r="AD51" s="10" t="str">
        <f t="shared" si="9"/>
        <v/>
      </c>
      <c r="AE51" s="10" t="str">
        <f t="shared" si="10"/>
        <v/>
      </c>
      <c r="AF51" s="10" t="str">
        <f t="shared" si="11"/>
        <v/>
      </c>
      <c r="AG51" s="10" t="str">
        <f t="shared" si="12"/>
        <v/>
      </c>
      <c r="AH51" s="10" t="str">
        <f t="shared" si="13"/>
        <v/>
      </c>
      <c r="AI51" s="13" t="str">
        <f t="shared" si="14"/>
        <v>30</v>
      </c>
      <c r="AJ51" s="11">
        <f t="shared" si="15"/>
        <v>30</v>
      </c>
    </row>
    <row r="52" spans="1:36" x14ac:dyDescent="0.25">
      <c r="A52" s="1">
        <v>34</v>
      </c>
      <c r="B52" s="4">
        <v>48</v>
      </c>
      <c r="C52" s="9" t="s">
        <v>98</v>
      </c>
      <c r="D52" s="9" t="s">
        <v>43</v>
      </c>
      <c r="E52" s="9" t="s">
        <v>36</v>
      </c>
      <c r="F52" s="9">
        <v>1694940102</v>
      </c>
      <c r="G52" s="9" t="s">
        <v>40</v>
      </c>
      <c r="H52" s="27"/>
      <c r="I52" s="6">
        <v>5</v>
      </c>
      <c r="J52" s="6">
        <v>5</v>
      </c>
      <c r="K52" s="9">
        <v>14</v>
      </c>
      <c r="L52" s="7">
        <f t="shared" si="16"/>
        <v>56</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178</v>
      </c>
      <c r="Z52" s="10">
        <f t="shared" si="5"/>
        <v>105</v>
      </c>
      <c r="AA52" s="10" t="str">
        <f t="shared" si="6"/>
        <v/>
      </c>
      <c r="AB52" s="10">
        <f t="shared" si="7"/>
        <v>56</v>
      </c>
      <c r="AC52" s="10" t="str">
        <f t="shared" si="8"/>
        <v/>
      </c>
      <c r="AD52" s="10" t="str">
        <f t="shared" si="9"/>
        <v/>
      </c>
      <c r="AE52" s="10" t="str">
        <f t="shared" si="10"/>
        <v/>
      </c>
      <c r="AF52" s="10" t="str">
        <f t="shared" si="11"/>
        <v/>
      </c>
      <c r="AG52" s="10" t="str">
        <f t="shared" si="12"/>
        <v/>
      </c>
      <c r="AH52" s="10" t="str">
        <f t="shared" si="13"/>
        <v/>
      </c>
      <c r="AI52" s="13" t="str">
        <f t="shared" si="14"/>
        <v>30</v>
      </c>
      <c r="AJ52" s="11">
        <f t="shared" si="15"/>
        <v>30</v>
      </c>
    </row>
    <row r="53" spans="1:36" x14ac:dyDescent="0.25">
      <c r="A53" s="1">
        <v>35</v>
      </c>
      <c r="B53" s="4">
        <v>48</v>
      </c>
      <c r="C53" s="9" t="s">
        <v>99</v>
      </c>
      <c r="D53" s="9" t="s">
        <v>32</v>
      </c>
      <c r="E53" s="9" t="s">
        <v>87</v>
      </c>
      <c r="F53" s="9">
        <v>3318315660</v>
      </c>
      <c r="G53" s="9" t="s">
        <v>40</v>
      </c>
      <c r="H53" s="27"/>
      <c r="I53" s="6">
        <v>5</v>
      </c>
      <c r="J53" s="6">
        <v>5</v>
      </c>
      <c r="K53" s="9">
        <v>13</v>
      </c>
      <c r="L53" s="7">
        <f t="shared" si="16"/>
        <v>52</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179</v>
      </c>
      <c r="Z53" s="10" t="str">
        <f t="shared" si="5"/>
        <v/>
      </c>
      <c r="AA53" s="10" t="str">
        <f t="shared" si="6"/>
        <v/>
      </c>
      <c r="AB53" s="10">
        <f t="shared" si="7"/>
        <v>52</v>
      </c>
      <c r="AC53" s="10" t="str">
        <f t="shared" si="8"/>
        <v/>
      </c>
      <c r="AD53" s="10" t="str">
        <f t="shared" si="9"/>
        <v/>
      </c>
      <c r="AE53" s="10" t="str">
        <f t="shared" si="10"/>
        <v/>
      </c>
      <c r="AF53" s="10" t="str">
        <f t="shared" si="11"/>
        <v/>
      </c>
      <c r="AG53" s="10" t="str">
        <f t="shared" si="12"/>
        <v/>
      </c>
      <c r="AH53" s="10" t="str">
        <f t="shared" si="13"/>
        <v/>
      </c>
      <c r="AI53" s="13" t="str">
        <f t="shared" si="14"/>
        <v>35</v>
      </c>
      <c r="AJ53" s="11">
        <f t="shared" si="15"/>
        <v>35</v>
      </c>
    </row>
    <row r="54" spans="1:36" x14ac:dyDescent="0.25">
      <c r="A54" s="1">
        <v>36</v>
      </c>
      <c r="B54" s="4">
        <v>48</v>
      </c>
      <c r="C54" s="9" t="s">
        <v>100</v>
      </c>
      <c r="D54" s="9" t="s">
        <v>101</v>
      </c>
      <c r="E54" s="9" t="s">
        <v>102</v>
      </c>
      <c r="F54" s="9">
        <v>999153383</v>
      </c>
      <c r="G54" s="9" t="s">
        <v>40</v>
      </c>
      <c r="H54" s="27"/>
      <c r="I54" s="6">
        <v>5</v>
      </c>
      <c r="J54" s="6">
        <v>5</v>
      </c>
      <c r="K54" s="9">
        <v>13</v>
      </c>
      <c r="L54" s="7">
        <f t="shared" si="16"/>
        <v>52</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179</v>
      </c>
      <c r="Z54" s="10" t="str">
        <f t="shared" si="5"/>
        <v/>
      </c>
      <c r="AA54" s="10" t="str">
        <f t="shared" si="6"/>
        <v/>
      </c>
      <c r="AB54" s="10">
        <f t="shared" si="7"/>
        <v>52</v>
      </c>
      <c r="AC54" s="10" t="str">
        <f t="shared" si="8"/>
        <v/>
      </c>
      <c r="AD54" s="10" t="str">
        <f t="shared" si="9"/>
        <v/>
      </c>
      <c r="AE54" s="10" t="str">
        <f t="shared" si="10"/>
        <v/>
      </c>
      <c r="AF54" s="10" t="str">
        <f t="shared" si="11"/>
        <v/>
      </c>
      <c r="AG54" s="10" t="str">
        <f t="shared" si="12"/>
        <v/>
      </c>
      <c r="AH54" s="10" t="str">
        <f t="shared" si="13"/>
        <v/>
      </c>
      <c r="AI54" s="13" t="str">
        <f t="shared" si="14"/>
        <v>35</v>
      </c>
      <c r="AJ54" s="11">
        <f t="shared" si="15"/>
        <v>35</v>
      </c>
    </row>
    <row r="55" spans="1:36" x14ac:dyDescent="0.25">
      <c r="A55" s="1">
        <v>37</v>
      </c>
      <c r="B55" s="4">
        <v>48</v>
      </c>
      <c r="C55" s="9" t="s">
        <v>103</v>
      </c>
      <c r="D55" s="9" t="s">
        <v>104</v>
      </c>
      <c r="E55" s="9" t="s">
        <v>105</v>
      </c>
      <c r="F55" s="9">
        <v>2626305807</v>
      </c>
      <c r="G55" s="9" t="s">
        <v>40</v>
      </c>
      <c r="H55" s="27"/>
      <c r="I55" s="6">
        <v>5</v>
      </c>
      <c r="J55" s="6">
        <v>5</v>
      </c>
      <c r="K55" s="9">
        <v>13</v>
      </c>
      <c r="L55" s="7">
        <f t="shared" si="16"/>
        <v>52</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179</v>
      </c>
      <c r="Z55" s="10" t="str">
        <f t="shared" si="5"/>
        <v/>
      </c>
      <c r="AA55" s="10" t="str">
        <f t="shared" si="6"/>
        <v/>
      </c>
      <c r="AB55" s="10">
        <f t="shared" si="7"/>
        <v>52</v>
      </c>
      <c r="AC55" s="10" t="str">
        <f t="shared" si="8"/>
        <v/>
      </c>
      <c r="AD55" s="10" t="str">
        <f t="shared" si="9"/>
        <v/>
      </c>
      <c r="AE55" s="10" t="str">
        <f t="shared" si="10"/>
        <v/>
      </c>
      <c r="AF55" s="10" t="str">
        <f t="shared" si="11"/>
        <v/>
      </c>
      <c r="AG55" s="10" t="str">
        <f t="shared" si="12"/>
        <v/>
      </c>
      <c r="AH55" s="10" t="str">
        <f t="shared" si="13"/>
        <v/>
      </c>
      <c r="AI55" s="13" t="str">
        <f t="shared" si="14"/>
        <v>35</v>
      </c>
      <c r="AJ55" s="11">
        <f t="shared" si="15"/>
        <v>35</v>
      </c>
    </row>
    <row r="56" spans="1:36" x14ac:dyDescent="0.25">
      <c r="A56" s="1">
        <v>38</v>
      </c>
      <c r="B56" s="4">
        <v>48</v>
      </c>
      <c r="C56" s="9" t="s">
        <v>106</v>
      </c>
      <c r="D56" s="9" t="s">
        <v>107</v>
      </c>
      <c r="E56" s="9" t="s">
        <v>108</v>
      </c>
      <c r="F56" s="9">
        <v>3583441387</v>
      </c>
      <c r="G56" s="9" t="s">
        <v>37</v>
      </c>
      <c r="H56" s="27"/>
      <c r="I56" s="6">
        <v>5</v>
      </c>
      <c r="J56" s="6">
        <v>5</v>
      </c>
      <c r="K56" s="9">
        <v>13</v>
      </c>
      <c r="L56" s="7">
        <f t="shared" si="16"/>
        <v>52</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179</v>
      </c>
      <c r="Z56" s="10" t="str">
        <f t="shared" si="5"/>
        <v/>
      </c>
      <c r="AA56" s="10" t="str">
        <f t="shared" si="6"/>
        <v/>
      </c>
      <c r="AB56" s="10">
        <f t="shared" si="7"/>
        <v>52</v>
      </c>
      <c r="AC56" s="10" t="str">
        <f t="shared" si="8"/>
        <v/>
      </c>
      <c r="AD56" s="10" t="str">
        <f t="shared" si="9"/>
        <v/>
      </c>
      <c r="AE56" s="10" t="str">
        <f t="shared" si="10"/>
        <v/>
      </c>
      <c r="AF56" s="10" t="str">
        <f t="shared" si="11"/>
        <v/>
      </c>
      <c r="AG56" s="10" t="str">
        <f t="shared" si="12"/>
        <v/>
      </c>
      <c r="AH56" s="10" t="str">
        <f t="shared" si="13"/>
        <v/>
      </c>
      <c r="AI56" s="13" t="str">
        <f t="shared" si="14"/>
        <v>35</v>
      </c>
      <c r="AJ56" s="11">
        <f t="shared" si="15"/>
        <v>35</v>
      </c>
    </row>
    <row r="57" spans="1:36" x14ac:dyDescent="0.25">
      <c r="A57" s="1">
        <v>39</v>
      </c>
      <c r="B57" s="4">
        <v>48</v>
      </c>
      <c r="C57" s="9" t="s">
        <v>109</v>
      </c>
      <c r="D57" s="9" t="s">
        <v>110</v>
      </c>
      <c r="E57" s="9" t="s">
        <v>111</v>
      </c>
      <c r="F57" s="9">
        <v>1396601118</v>
      </c>
      <c r="G57" s="9" t="s">
        <v>40</v>
      </c>
      <c r="H57" s="27"/>
      <c r="I57" s="6">
        <v>5</v>
      </c>
      <c r="J57" s="6">
        <v>5</v>
      </c>
      <c r="K57" s="9">
        <v>13</v>
      </c>
      <c r="L57" s="7">
        <f t="shared" si="16"/>
        <v>52</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179</v>
      </c>
      <c r="Z57" s="10" t="str">
        <f t="shared" si="5"/>
        <v/>
      </c>
      <c r="AA57" s="10" t="str">
        <f t="shared" si="6"/>
        <v/>
      </c>
      <c r="AB57" s="10">
        <f t="shared" si="7"/>
        <v>52</v>
      </c>
      <c r="AC57" s="10" t="str">
        <f t="shared" si="8"/>
        <v/>
      </c>
      <c r="AD57" s="10" t="str">
        <f t="shared" si="9"/>
        <v/>
      </c>
      <c r="AE57" s="10" t="str">
        <f t="shared" si="10"/>
        <v/>
      </c>
      <c r="AF57" s="10" t="str">
        <f t="shared" si="11"/>
        <v/>
      </c>
      <c r="AG57" s="10" t="str">
        <f t="shared" si="12"/>
        <v/>
      </c>
      <c r="AH57" s="10" t="str">
        <f t="shared" si="13"/>
        <v/>
      </c>
      <c r="AI57" s="13" t="str">
        <f t="shared" si="14"/>
        <v>35</v>
      </c>
      <c r="AJ57" s="11">
        <f t="shared" si="15"/>
        <v>35</v>
      </c>
    </row>
    <row r="58" spans="1:36" x14ac:dyDescent="0.25">
      <c r="A58" s="1">
        <v>40</v>
      </c>
      <c r="B58" s="4">
        <v>48</v>
      </c>
      <c r="C58" s="9" t="s">
        <v>112</v>
      </c>
      <c r="D58" s="9" t="s">
        <v>113</v>
      </c>
      <c r="E58" s="9" t="s">
        <v>52</v>
      </c>
      <c r="F58" s="9">
        <v>2111824048</v>
      </c>
      <c r="G58" s="9" t="s">
        <v>40</v>
      </c>
      <c r="H58" s="27"/>
      <c r="I58" s="6">
        <v>5</v>
      </c>
      <c r="J58" s="6">
        <v>5</v>
      </c>
      <c r="K58" s="9">
        <v>13</v>
      </c>
      <c r="L58" s="7">
        <f t="shared" si="16"/>
        <v>52</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179</v>
      </c>
      <c r="Z58" s="10" t="str">
        <f t="shared" si="5"/>
        <v/>
      </c>
      <c r="AA58" s="10" t="str">
        <f t="shared" si="6"/>
        <v/>
      </c>
      <c r="AB58" s="10">
        <f t="shared" si="7"/>
        <v>52</v>
      </c>
      <c r="AC58" s="10" t="str">
        <f t="shared" si="8"/>
        <v/>
      </c>
      <c r="AD58" s="10" t="str">
        <f t="shared" si="9"/>
        <v/>
      </c>
      <c r="AE58" s="10" t="str">
        <f t="shared" si="10"/>
        <v/>
      </c>
      <c r="AF58" s="10" t="str">
        <f t="shared" si="11"/>
        <v/>
      </c>
      <c r="AG58" s="10" t="str">
        <f t="shared" si="12"/>
        <v/>
      </c>
      <c r="AH58" s="10" t="str">
        <f t="shared" si="13"/>
        <v/>
      </c>
      <c r="AI58" s="13" t="str">
        <f t="shared" si="14"/>
        <v>35</v>
      </c>
      <c r="AJ58" s="11">
        <f t="shared" si="15"/>
        <v>35</v>
      </c>
    </row>
    <row r="59" spans="1:36" x14ac:dyDescent="0.25">
      <c r="A59" s="1">
        <v>41</v>
      </c>
      <c r="B59" s="4">
        <v>48</v>
      </c>
      <c r="C59" s="9" t="s">
        <v>114</v>
      </c>
      <c r="D59" s="9" t="s">
        <v>97</v>
      </c>
      <c r="E59" s="9" t="s">
        <v>87</v>
      </c>
      <c r="F59" s="9">
        <v>262903467</v>
      </c>
      <c r="G59" s="9" t="s">
        <v>40</v>
      </c>
      <c r="H59" s="27"/>
      <c r="I59" s="6">
        <v>5</v>
      </c>
      <c r="J59" s="6">
        <v>5</v>
      </c>
      <c r="K59" s="9">
        <v>13</v>
      </c>
      <c r="L59" s="7">
        <f t="shared" si="16"/>
        <v>52</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179</v>
      </c>
      <c r="Z59" s="10" t="str">
        <f t="shared" si="5"/>
        <v/>
      </c>
      <c r="AA59" s="10" t="str">
        <f t="shared" si="6"/>
        <v/>
      </c>
      <c r="AB59" s="10">
        <f t="shared" si="7"/>
        <v>52</v>
      </c>
      <c r="AC59" s="10" t="str">
        <f t="shared" si="8"/>
        <v/>
      </c>
      <c r="AD59" s="10" t="str">
        <f t="shared" si="9"/>
        <v/>
      </c>
      <c r="AE59" s="10" t="str">
        <f t="shared" si="10"/>
        <v/>
      </c>
      <c r="AF59" s="10" t="str">
        <f t="shared" si="11"/>
        <v/>
      </c>
      <c r="AG59" s="10" t="str">
        <f t="shared" si="12"/>
        <v/>
      </c>
      <c r="AH59" s="10" t="str">
        <f t="shared" si="13"/>
        <v/>
      </c>
      <c r="AI59" s="13" t="str">
        <f t="shared" si="14"/>
        <v>35</v>
      </c>
      <c r="AJ59" s="11">
        <f t="shared" si="15"/>
        <v>35</v>
      </c>
    </row>
    <row r="60" spans="1:36" x14ac:dyDescent="0.25">
      <c r="A60" s="1">
        <v>42</v>
      </c>
      <c r="B60" s="4">
        <v>48</v>
      </c>
      <c r="C60" s="9" t="s">
        <v>115</v>
      </c>
      <c r="D60" s="9" t="s">
        <v>97</v>
      </c>
      <c r="E60" s="9" t="s">
        <v>116</v>
      </c>
      <c r="F60" s="9">
        <v>3746996131</v>
      </c>
      <c r="G60" s="9" t="s">
        <v>40</v>
      </c>
      <c r="H60" s="27"/>
      <c r="I60" s="6">
        <v>5</v>
      </c>
      <c r="J60" s="6">
        <v>5</v>
      </c>
      <c r="K60" s="9">
        <v>13</v>
      </c>
      <c r="L60" s="7">
        <f t="shared" si="16"/>
        <v>52</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179</v>
      </c>
      <c r="Z60" s="10" t="str">
        <f t="shared" si="5"/>
        <v/>
      </c>
      <c r="AA60" s="10" t="str">
        <f t="shared" si="6"/>
        <v/>
      </c>
      <c r="AB60" s="10">
        <f t="shared" si="7"/>
        <v>52</v>
      </c>
      <c r="AC60" s="10" t="str">
        <f t="shared" si="8"/>
        <v/>
      </c>
      <c r="AD60" s="10" t="str">
        <f t="shared" si="9"/>
        <v/>
      </c>
      <c r="AE60" s="10" t="str">
        <f t="shared" si="10"/>
        <v/>
      </c>
      <c r="AF60" s="10" t="str">
        <f t="shared" si="11"/>
        <v/>
      </c>
      <c r="AG60" s="10" t="str">
        <f t="shared" si="12"/>
        <v/>
      </c>
      <c r="AH60" s="10" t="str">
        <f t="shared" si="13"/>
        <v/>
      </c>
      <c r="AI60" s="13" t="str">
        <f t="shared" si="14"/>
        <v>35</v>
      </c>
      <c r="AJ60" s="11">
        <f t="shared" si="15"/>
        <v>35</v>
      </c>
    </row>
    <row r="61" spans="1:36" x14ac:dyDescent="0.25">
      <c r="A61" s="1">
        <v>43</v>
      </c>
      <c r="B61" s="4">
        <v>48</v>
      </c>
      <c r="C61" s="9" t="s">
        <v>117</v>
      </c>
      <c r="D61" s="9" t="s">
        <v>26</v>
      </c>
      <c r="E61" s="9" t="s">
        <v>67</v>
      </c>
      <c r="F61" s="9">
        <v>645922769</v>
      </c>
      <c r="G61" s="9" t="s">
        <v>40</v>
      </c>
      <c r="H61" s="27"/>
      <c r="I61" s="6">
        <v>5</v>
      </c>
      <c r="J61" s="6">
        <v>5</v>
      </c>
      <c r="K61" s="9">
        <v>13</v>
      </c>
      <c r="L61" s="7">
        <f t="shared" si="16"/>
        <v>52</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179</v>
      </c>
      <c r="Z61" s="10" t="str">
        <f t="shared" si="5"/>
        <v/>
      </c>
      <c r="AA61" s="10" t="str">
        <f t="shared" si="6"/>
        <v/>
      </c>
      <c r="AB61" s="10">
        <f t="shared" si="7"/>
        <v>52</v>
      </c>
      <c r="AC61" s="10" t="str">
        <f t="shared" si="8"/>
        <v/>
      </c>
      <c r="AD61" s="10" t="str">
        <f t="shared" si="9"/>
        <v/>
      </c>
      <c r="AE61" s="10" t="str">
        <f t="shared" si="10"/>
        <v/>
      </c>
      <c r="AF61" s="10" t="str">
        <f t="shared" si="11"/>
        <v/>
      </c>
      <c r="AG61" s="10" t="str">
        <f t="shared" si="12"/>
        <v/>
      </c>
      <c r="AH61" s="10" t="str">
        <f t="shared" si="13"/>
        <v/>
      </c>
      <c r="AI61" s="13" t="str">
        <f t="shared" si="14"/>
        <v>35</v>
      </c>
      <c r="AJ61" s="11">
        <f t="shared" si="15"/>
        <v>35</v>
      </c>
    </row>
    <row r="62" spans="1:36" x14ac:dyDescent="0.25">
      <c r="A62" s="1">
        <v>44</v>
      </c>
      <c r="B62" s="4">
        <v>48</v>
      </c>
      <c r="C62" s="9" t="s">
        <v>118</v>
      </c>
      <c r="D62" s="9" t="s">
        <v>119</v>
      </c>
      <c r="E62" s="9" t="s">
        <v>52</v>
      </c>
      <c r="F62" s="9">
        <v>1986874964</v>
      </c>
      <c r="G62" s="9" t="s">
        <v>40</v>
      </c>
      <c r="H62" s="27"/>
      <c r="I62" s="6">
        <v>5</v>
      </c>
      <c r="J62" s="6">
        <v>5</v>
      </c>
      <c r="K62" s="9">
        <v>13</v>
      </c>
      <c r="L62" s="7">
        <f t="shared" si="16"/>
        <v>52</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179</v>
      </c>
      <c r="Z62" s="10" t="str">
        <f t="shared" si="5"/>
        <v/>
      </c>
      <c r="AA62" s="10" t="str">
        <f t="shared" si="6"/>
        <v/>
      </c>
      <c r="AB62" s="10">
        <f t="shared" si="7"/>
        <v>52</v>
      </c>
      <c r="AC62" s="10" t="str">
        <f t="shared" si="8"/>
        <v/>
      </c>
      <c r="AD62" s="10" t="str">
        <f t="shared" si="9"/>
        <v/>
      </c>
      <c r="AE62" s="10" t="str">
        <f t="shared" si="10"/>
        <v/>
      </c>
      <c r="AF62" s="10" t="str">
        <f t="shared" si="11"/>
        <v/>
      </c>
      <c r="AG62" s="10" t="str">
        <f t="shared" si="12"/>
        <v/>
      </c>
      <c r="AH62" s="10" t="str">
        <f t="shared" si="13"/>
        <v/>
      </c>
      <c r="AI62" s="13" t="str">
        <f t="shared" si="14"/>
        <v>35</v>
      </c>
      <c r="AJ62" s="11">
        <f t="shared" si="15"/>
        <v>35</v>
      </c>
    </row>
    <row r="63" spans="1:36" x14ac:dyDescent="0.25">
      <c r="A63" s="1">
        <v>45</v>
      </c>
      <c r="B63" s="4">
        <v>48</v>
      </c>
      <c r="C63" s="9" t="s">
        <v>120</v>
      </c>
      <c r="D63" s="9" t="s">
        <v>110</v>
      </c>
      <c r="E63" s="9" t="s">
        <v>36</v>
      </c>
      <c r="F63" s="9">
        <v>3182011521</v>
      </c>
      <c r="G63" s="9" t="s">
        <v>40</v>
      </c>
      <c r="H63" s="27"/>
      <c r="I63" s="6">
        <v>5</v>
      </c>
      <c r="J63" s="6">
        <v>5</v>
      </c>
      <c r="K63" s="9">
        <v>13</v>
      </c>
      <c r="L63" s="7">
        <f t="shared" si="16"/>
        <v>52</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179</v>
      </c>
      <c r="Z63" s="10" t="str">
        <f t="shared" si="5"/>
        <v/>
      </c>
      <c r="AA63" s="10" t="str">
        <f t="shared" si="6"/>
        <v/>
      </c>
      <c r="AB63" s="10">
        <f t="shared" si="7"/>
        <v>52</v>
      </c>
      <c r="AC63" s="10" t="str">
        <f t="shared" si="8"/>
        <v/>
      </c>
      <c r="AD63" s="10" t="str">
        <f t="shared" si="9"/>
        <v/>
      </c>
      <c r="AE63" s="10" t="str">
        <f t="shared" si="10"/>
        <v/>
      </c>
      <c r="AF63" s="10" t="str">
        <f t="shared" si="11"/>
        <v/>
      </c>
      <c r="AG63" s="10" t="str">
        <f t="shared" si="12"/>
        <v/>
      </c>
      <c r="AH63" s="10" t="str">
        <f t="shared" si="13"/>
        <v/>
      </c>
      <c r="AI63" s="13" t="str">
        <f t="shared" si="14"/>
        <v>35</v>
      </c>
      <c r="AJ63" s="11">
        <f t="shared" si="15"/>
        <v>35</v>
      </c>
    </row>
    <row r="64" spans="1:36" x14ac:dyDescent="0.25">
      <c r="A64" s="1">
        <v>46</v>
      </c>
      <c r="B64" s="4">
        <v>48</v>
      </c>
      <c r="C64" s="9" t="s">
        <v>121</v>
      </c>
      <c r="D64" s="9" t="s">
        <v>51</v>
      </c>
      <c r="E64" s="9" t="s">
        <v>87</v>
      </c>
      <c r="F64" s="9">
        <v>410079107</v>
      </c>
      <c r="G64" s="9" t="s">
        <v>40</v>
      </c>
      <c r="H64" s="27"/>
      <c r="I64" s="6">
        <v>5</v>
      </c>
      <c r="J64" s="6">
        <v>5</v>
      </c>
      <c r="K64" s="9">
        <v>13</v>
      </c>
      <c r="L64" s="7">
        <f t="shared" si="16"/>
        <v>52</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179</v>
      </c>
      <c r="Z64" s="10" t="str">
        <f t="shared" si="5"/>
        <v/>
      </c>
      <c r="AA64" s="10" t="str">
        <f t="shared" si="6"/>
        <v/>
      </c>
      <c r="AB64" s="10">
        <f t="shared" si="7"/>
        <v>52</v>
      </c>
      <c r="AC64" s="10" t="str">
        <f t="shared" si="8"/>
        <v/>
      </c>
      <c r="AD64" s="10" t="str">
        <f t="shared" si="9"/>
        <v/>
      </c>
      <c r="AE64" s="10" t="str">
        <f t="shared" si="10"/>
        <v/>
      </c>
      <c r="AF64" s="10" t="str">
        <f t="shared" si="11"/>
        <v/>
      </c>
      <c r="AG64" s="10" t="str">
        <f t="shared" si="12"/>
        <v/>
      </c>
      <c r="AH64" s="10" t="str">
        <f t="shared" si="13"/>
        <v/>
      </c>
      <c r="AI64" s="13" t="str">
        <f t="shared" si="14"/>
        <v>35</v>
      </c>
      <c r="AJ64" s="11">
        <f t="shared" si="15"/>
        <v>35</v>
      </c>
    </row>
    <row r="65" spans="1:36" x14ac:dyDescent="0.25">
      <c r="A65" s="1">
        <v>47</v>
      </c>
      <c r="B65" s="4">
        <v>48</v>
      </c>
      <c r="C65" s="9" t="s">
        <v>122</v>
      </c>
      <c r="D65" s="9" t="s">
        <v>60</v>
      </c>
      <c r="E65" s="9" t="s">
        <v>76</v>
      </c>
      <c r="F65" s="9">
        <v>1655740410</v>
      </c>
      <c r="G65" s="9" t="s">
        <v>40</v>
      </c>
      <c r="H65" s="27"/>
      <c r="I65" s="6">
        <v>5</v>
      </c>
      <c r="J65" s="6">
        <v>5</v>
      </c>
      <c r="K65" s="9">
        <v>12</v>
      </c>
      <c r="L65" s="7">
        <f t="shared" si="16"/>
        <v>48</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179</v>
      </c>
      <c r="Z65" s="10" t="str">
        <f t="shared" si="5"/>
        <v/>
      </c>
      <c r="AA65" s="10" t="str">
        <f t="shared" si="6"/>
        <v/>
      </c>
      <c r="AB65" s="10">
        <f t="shared" si="7"/>
        <v>48</v>
      </c>
      <c r="AC65" s="10" t="str">
        <f t="shared" si="8"/>
        <v/>
      </c>
      <c r="AD65" s="10" t="str">
        <f t="shared" si="9"/>
        <v/>
      </c>
      <c r="AE65" s="10" t="str">
        <f t="shared" si="10"/>
        <v/>
      </c>
      <c r="AF65" s="10" t="str">
        <f t="shared" si="11"/>
        <v/>
      </c>
      <c r="AG65" s="10" t="str">
        <f t="shared" si="12"/>
        <v/>
      </c>
      <c r="AH65" s="10" t="str">
        <f t="shared" si="13"/>
        <v/>
      </c>
      <c r="AI65" s="13" t="str">
        <f t="shared" si="14"/>
        <v>47</v>
      </c>
      <c r="AJ65" s="11">
        <f t="shared" si="15"/>
        <v>47</v>
      </c>
    </row>
    <row r="66" spans="1:36" x14ac:dyDescent="0.25">
      <c r="A66" s="1">
        <v>48</v>
      </c>
      <c r="B66" s="4">
        <v>48</v>
      </c>
      <c r="C66" s="9" t="s">
        <v>123</v>
      </c>
      <c r="D66" s="9" t="s">
        <v>32</v>
      </c>
      <c r="E66" s="9" t="s">
        <v>124</v>
      </c>
      <c r="F66" s="9">
        <v>1896302659</v>
      </c>
      <c r="G66" s="9" t="s">
        <v>40</v>
      </c>
      <c r="H66" s="27"/>
      <c r="I66" s="6">
        <v>5</v>
      </c>
      <c r="J66" s="6">
        <v>5</v>
      </c>
      <c r="K66" s="9">
        <v>12</v>
      </c>
      <c r="L66" s="7">
        <f t="shared" si="16"/>
        <v>48</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179</v>
      </c>
      <c r="Z66" s="10" t="str">
        <f t="shared" si="5"/>
        <v/>
      </c>
      <c r="AA66" s="10" t="str">
        <f t="shared" si="6"/>
        <v/>
      </c>
      <c r="AB66" s="10">
        <f t="shared" si="7"/>
        <v>48</v>
      </c>
      <c r="AC66" s="10" t="str">
        <f t="shared" si="8"/>
        <v/>
      </c>
      <c r="AD66" s="10" t="str">
        <f t="shared" si="9"/>
        <v/>
      </c>
      <c r="AE66" s="10" t="str">
        <f t="shared" si="10"/>
        <v/>
      </c>
      <c r="AF66" s="10" t="str">
        <f t="shared" si="11"/>
        <v/>
      </c>
      <c r="AG66" s="10" t="str">
        <f t="shared" si="12"/>
        <v/>
      </c>
      <c r="AH66" s="10" t="str">
        <f t="shared" si="13"/>
        <v/>
      </c>
      <c r="AI66" s="13" t="str">
        <f t="shared" si="14"/>
        <v>47</v>
      </c>
      <c r="AJ66" s="11">
        <f t="shared" si="15"/>
        <v>47</v>
      </c>
    </row>
    <row r="67" spans="1:36" x14ac:dyDescent="0.25">
      <c r="A67" s="1">
        <v>49</v>
      </c>
      <c r="B67" s="4">
        <v>48</v>
      </c>
      <c r="C67" s="9" t="s">
        <v>125</v>
      </c>
      <c r="D67" s="9" t="s">
        <v>35</v>
      </c>
      <c r="E67" s="9" t="s">
        <v>33</v>
      </c>
      <c r="F67" s="9">
        <v>2413939357</v>
      </c>
      <c r="G67" s="9" t="s">
        <v>40</v>
      </c>
      <c r="H67" s="27"/>
      <c r="I67" s="6">
        <v>5</v>
      </c>
      <c r="J67" s="6">
        <v>5</v>
      </c>
      <c r="K67" s="9">
        <v>12</v>
      </c>
      <c r="L67" s="7">
        <f t="shared" si="16"/>
        <v>48</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179</v>
      </c>
      <c r="Z67" s="10" t="str">
        <f t="shared" si="5"/>
        <v/>
      </c>
      <c r="AA67" s="10" t="str">
        <f t="shared" si="6"/>
        <v/>
      </c>
      <c r="AB67" s="10">
        <f t="shared" si="7"/>
        <v>48</v>
      </c>
      <c r="AC67" s="10" t="str">
        <f t="shared" si="8"/>
        <v/>
      </c>
      <c r="AD67" s="10" t="str">
        <f t="shared" si="9"/>
        <v/>
      </c>
      <c r="AE67" s="10" t="str">
        <f t="shared" si="10"/>
        <v/>
      </c>
      <c r="AF67" s="10" t="str">
        <f t="shared" si="11"/>
        <v/>
      </c>
      <c r="AG67" s="10" t="str">
        <f t="shared" si="12"/>
        <v/>
      </c>
      <c r="AH67" s="10" t="str">
        <f t="shared" si="13"/>
        <v/>
      </c>
      <c r="AI67" s="13" t="str">
        <f t="shared" si="14"/>
        <v>47</v>
      </c>
      <c r="AJ67" s="11">
        <f t="shared" si="15"/>
        <v>47</v>
      </c>
    </row>
    <row r="68" spans="1:36" x14ac:dyDescent="0.25">
      <c r="A68" s="1">
        <v>50</v>
      </c>
      <c r="B68" s="4">
        <v>48</v>
      </c>
      <c r="C68" s="9" t="s">
        <v>126</v>
      </c>
      <c r="D68" s="9" t="s">
        <v>127</v>
      </c>
      <c r="E68" s="9" t="s">
        <v>128</v>
      </c>
      <c r="F68" s="9">
        <v>2280382495</v>
      </c>
      <c r="G68" s="9" t="s">
        <v>40</v>
      </c>
      <c r="H68" s="27"/>
      <c r="I68" s="6">
        <v>5</v>
      </c>
      <c r="J68" s="6">
        <v>5</v>
      </c>
      <c r="K68" s="9">
        <v>12</v>
      </c>
      <c r="L68" s="7">
        <f t="shared" si="16"/>
        <v>48</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179</v>
      </c>
      <c r="Z68" s="10" t="str">
        <f t="shared" si="5"/>
        <v/>
      </c>
      <c r="AA68" s="10" t="str">
        <f t="shared" si="6"/>
        <v/>
      </c>
      <c r="AB68" s="10">
        <f t="shared" si="7"/>
        <v>48</v>
      </c>
      <c r="AC68" s="10" t="str">
        <f t="shared" si="8"/>
        <v/>
      </c>
      <c r="AD68" s="10" t="str">
        <f t="shared" si="9"/>
        <v/>
      </c>
      <c r="AE68" s="10" t="str">
        <f t="shared" si="10"/>
        <v/>
      </c>
      <c r="AF68" s="10" t="str">
        <f t="shared" si="11"/>
        <v/>
      </c>
      <c r="AG68" s="10" t="str">
        <f t="shared" si="12"/>
        <v/>
      </c>
      <c r="AH68" s="10" t="str">
        <f t="shared" si="13"/>
        <v/>
      </c>
      <c r="AI68" s="13" t="str">
        <f t="shared" si="14"/>
        <v>47</v>
      </c>
      <c r="AJ68" s="11">
        <f t="shared" si="15"/>
        <v>47</v>
      </c>
    </row>
    <row r="69" spans="1:36" x14ac:dyDescent="0.25">
      <c r="A69" s="1">
        <v>51</v>
      </c>
      <c r="B69" s="4">
        <v>48</v>
      </c>
      <c r="C69" s="9" t="s">
        <v>129</v>
      </c>
      <c r="D69" s="9" t="s">
        <v>130</v>
      </c>
      <c r="E69" s="9" t="s">
        <v>131</v>
      </c>
      <c r="F69" s="9">
        <v>1421085994</v>
      </c>
      <c r="G69" s="9" t="s">
        <v>40</v>
      </c>
      <c r="H69" s="27"/>
      <c r="I69" s="6">
        <v>5</v>
      </c>
      <c r="J69" s="6">
        <v>5</v>
      </c>
      <c r="K69" s="9">
        <v>12</v>
      </c>
      <c r="L69" s="7">
        <f t="shared" si="16"/>
        <v>48</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179</v>
      </c>
      <c r="Z69" s="10" t="str">
        <f t="shared" si="5"/>
        <v/>
      </c>
      <c r="AA69" s="10" t="str">
        <f t="shared" si="6"/>
        <v/>
      </c>
      <c r="AB69" s="10">
        <f t="shared" si="7"/>
        <v>48</v>
      </c>
      <c r="AC69" s="10" t="str">
        <f t="shared" si="8"/>
        <v/>
      </c>
      <c r="AD69" s="10" t="str">
        <f t="shared" si="9"/>
        <v/>
      </c>
      <c r="AE69" s="10" t="str">
        <f t="shared" si="10"/>
        <v/>
      </c>
      <c r="AF69" s="10" t="str">
        <f t="shared" si="11"/>
        <v/>
      </c>
      <c r="AG69" s="10" t="str">
        <f t="shared" si="12"/>
        <v/>
      </c>
      <c r="AH69" s="10" t="str">
        <f t="shared" si="13"/>
        <v/>
      </c>
      <c r="AI69" s="13" t="str">
        <f t="shared" si="14"/>
        <v>47</v>
      </c>
      <c r="AJ69" s="11">
        <f t="shared" si="15"/>
        <v>47</v>
      </c>
    </row>
    <row r="70" spans="1:36" x14ac:dyDescent="0.25">
      <c r="A70" s="1">
        <v>52</v>
      </c>
      <c r="B70" s="4">
        <v>48</v>
      </c>
      <c r="C70" s="9" t="s">
        <v>132</v>
      </c>
      <c r="D70" s="9" t="s">
        <v>69</v>
      </c>
      <c r="E70" s="9" t="s">
        <v>49</v>
      </c>
      <c r="F70" s="9">
        <v>3513429948</v>
      </c>
      <c r="G70" s="9" t="s">
        <v>40</v>
      </c>
      <c r="H70" s="27"/>
      <c r="I70" s="6">
        <v>5</v>
      </c>
      <c r="J70" s="6">
        <v>5</v>
      </c>
      <c r="K70" s="9">
        <v>12</v>
      </c>
      <c r="L70" s="7">
        <f t="shared" si="16"/>
        <v>48</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179</v>
      </c>
      <c r="Z70" s="10" t="str">
        <f t="shared" si="5"/>
        <v/>
      </c>
      <c r="AA70" s="10" t="str">
        <f t="shared" si="6"/>
        <v/>
      </c>
      <c r="AB70" s="10">
        <f t="shared" si="7"/>
        <v>48</v>
      </c>
      <c r="AC70" s="10" t="str">
        <f t="shared" si="8"/>
        <v/>
      </c>
      <c r="AD70" s="10" t="str">
        <f t="shared" si="9"/>
        <v/>
      </c>
      <c r="AE70" s="10" t="str">
        <f t="shared" si="10"/>
        <v/>
      </c>
      <c r="AF70" s="10" t="str">
        <f t="shared" si="11"/>
        <v/>
      </c>
      <c r="AG70" s="10" t="str">
        <f t="shared" si="12"/>
        <v/>
      </c>
      <c r="AH70" s="10" t="str">
        <f t="shared" si="13"/>
        <v/>
      </c>
      <c r="AI70" s="13" t="str">
        <f t="shared" si="14"/>
        <v>47</v>
      </c>
      <c r="AJ70" s="11">
        <f t="shared" si="15"/>
        <v>47</v>
      </c>
    </row>
    <row r="71" spans="1:36" x14ac:dyDescent="0.25">
      <c r="A71" s="1">
        <v>53</v>
      </c>
      <c r="B71" s="4">
        <v>48</v>
      </c>
      <c r="C71" s="9" t="s">
        <v>133</v>
      </c>
      <c r="D71" s="9" t="s">
        <v>54</v>
      </c>
      <c r="E71" s="9" t="s">
        <v>124</v>
      </c>
      <c r="F71" s="9">
        <v>1564482967</v>
      </c>
      <c r="G71" s="9" t="s">
        <v>40</v>
      </c>
      <c r="H71" s="27"/>
      <c r="I71" s="6">
        <v>5</v>
      </c>
      <c r="J71" s="6">
        <v>5</v>
      </c>
      <c r="K71" s="9">
        <v>12</v>
      </c>
      <c r="L71" s="7">
        <f t="shared" si="16"/>
        <v>48</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179</v>
      </c>
      <c r="Z71" s="10" t="str">
        <f t="shared" si="5"/>
        <v/>
      </c>
      <c r="AA71" s="10" t="str">
        <f t="shared" si="6"/>
        <v/>
      </c>
      <c r="AB71" s="10">
        <f t="shared" si="7"/>
        <v>48</v>
      </c>
      <c r="AC71" s="10" t="str">
        <f t="shared" si="8"/>
        <v/>
      </c>
      <c r="AD71" s="10" t="str">
        <f t="shared" si="9"/>
        <v/>
      </c>
      <c r="AE71" s="10" t="str">
        <f t="shared" si="10"/>
        <v/>
      </c>
      <c r="AF71" s="10" t="str">
        <f t="shared" si="11"/>
        <v/>
      </c>
      <c r="AG71" s="10" t="str">
        <f t="shared" si="12"/>
        <v/>
      </c>
      <c r="AH71" s="10" t="str">
        <f t="shared" si="13"/>
        <v/>
      </c>
      <c r="AI71" s="13" t="str">
        <f t="shared" si="14"/>
        <v>47</v>
      </c>
      <c r="AJ71" s="11">
        <f t="shared" si="15"/>
        <v>47</v>
      </c>
    </row>
    <row r="72" spans="1:36" x14ac:dyDescent="0.25">
      <c r="A72" s="1">
        <v>54</v>
      </c>
      <c r="B72" s="4">
        <v>48</v>
      </c>
      <c r="C72" s="9" t="s">
        <v>134</v>
      </c>
      <c r="D72" s="9" t="s">
        <v>82</v>
      </c>
      <c r="E72" s="9" t="s">
        <v>67</v>
      </c>
      <c r="F72" s="9">
        <v>2379839578</v>
      </c>
      <c r="G72" s="9" t="s">
        <v>40</v>
      </c>
      <c r="H72" s="27"/>
      <c r="I72" s="6">
        <v>5</v>
      </c>
      <c r="J72" s="6">
        <v>5</v>
      </c>
      <c r="K72" s="9">
        <v>12</v>
      </c>
      <c r="L72" s="7">
        <f t="shared" si="16"/>
        <v>48</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179</v>
      </c>
      <c r="Z72" s="10" t="str">
        <f t="shared" si="5"/>
        <v/>
      </c>
      <c r="AA72" s="10" t="str">
        <f t="shared" si="6"/>
        <v/>
      </c>
      <c r="AB72" s="10">
        <f t="shared" si="7"/>
        <v>48</v>
      </c>
      <c r="AC72" s="10" t="str">
        <f t="shared" si="8"/>
        <v/>
      </c>
      <c r="AD72" s="10" t="str">
        <f t="shared" si="9"/>
        <v/>
      </c>
      <c r="AE72" s="10" t="str">
        <f t="shared" si="10"/>
        <v/>
      </c>
      <c r="AF72" s="10" t="str">
        <f t="shared" si="11"/>
        <v/>
      </c>
      <c r="AG72" s="10" t="str">
        <f t="shared" si="12"/>
        <v/>
      </c>
      <c r="AH72" s="10" t="str">
        <f t="shared" si="13"/>
        <v/>
      </c>
      <c r="AI72" s="13" t="str">
        <f t="shared" si="14"/>
        <v>47</v>
      </c>
      <c r="AJ72" s="11">
        <f t="shared" si="15"/>
        <v>47</v>
      </c>
    </row>
    <row r="73" spans="1:36" x14ac:dyDescent="0.25">
      <c r="A73" s="1">
        <v>55</v>
      </c>
      <c r="B73" s="4">
        <v>48</v>
      </c>
      <c r="C73" s="9" t="s">
        <v>135</v>
      </c>
      <c r="D73" s="9" t="s">
        <v>136</v>
      </c>
      <c r="E73" s="9" t="s">
        <v>124</v>
      </c>
      <c r="F73" s="9">
        <v>1258328645</v>
      </c>
      <c r="G73" s="9" t="s">
        <v>40</v>
      </c>
      <c r="H73" s="27"/>
      <c r="I73" s="6">
        <v>5</v>
      </c>
      <c r="J73" s="6">
        <v>5</v>
      </c>
      <c r="K73" s="9">
        <v>11</v>
      </c>
      <c r="L73" s="7">
        <f t="shared" si="16"/>
        <v>44</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179</v>
      </c>
      <c r="Z73" s="10" t="str">
        <f t="shared" si="5"/>
        <v/>
      </c>
      <c r="AA73" s="10" t="str">
        <f t="shared" si="6"/>
        <v/>
      </c>
      <c r="AB73" s="10">
        <f t="shared" si="7"/>
        <v>44</v>
      </c>
      <c r="AC73" s="10" t="str">
        <f t="shared" si="8"/>
        <v/>
      </c>
      <c r="AD73" s="10" t="str">
        <f t="shared" si="9"/>
        <v/>
      </c>
      <c r="AE73" s="10" t="str">
        <f t="shared" si="10"/>
        <v/>
      </c>
      <c r="AF73" s="10" t="str">
        <f t="shared" si="11"/>
        <v/>
      </c>
      <c r="AG73" s="10" t="str">
        <f t="shared" si="12"/>
        <v/>
      </c>
      <c r="AH73" s="10" t="str">
        <f t="shared" si="13"/>
        <v/>
      </c>
      <c r="AI73" s="13" t="str">
        <f t="shared" si="14"/>
        <v>55</v>
      </c>
      <c r="AJ73" s="11">
        <f t="shared" si="15"/>
        <v>55</v>
      </c>
    </row>
    <row r="74" spans="1:36" x14ac:dyDescent="0.25">
      <c r="A74" s="1">
        <v>56</v>
      </c>
      <c r="B74" s="4">
        <v>48</v>
      </c>
      <c r="C74" s="9" t="s">
        <v>137</v>
      </c>
      <c r="D74" s="9" t="s">
        <v>54</v>
      </c>
      <c r="E74" s="9" t="s">
        <v>84</v>
      </c>
      <c r="F74" s="9">
        <v>2849085844</v>
      </c>
      <c r="G74" s="9" t="s">
        <v>40</v>
      </c>
      <c r="H74" s="27"/>
      <c r="I74" s="6">
        <v>5</v>
      </c>
      <c r="J74" s="6">
        <v>5</v>
      </c>
      <c r="K74" s="9">
        <v>11</v>
      </c>
      <c r="L74" s="7">
        <f t="shared" si="16"/>
        <v>44</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179</v>
      </c>
      <c r="Z74" s="10" t="str">
        <f t="shared" si="5"/>
        <v/>
      </c>
      <c r="AA74" s="10" t="str">
        <f t="shared" si="6"/>
        <v/>
      </c>
      <c r="AB74" s="10">
        <f t="shared" si="7"/>
        <v>44</v>
      </c>
      <c r="AC74" s="10" t="str">
        <f t="shared" si="8"/>
        <v/>
      </c>
      <c r="AD74" s="10" t="str">
        <f t="shared" si="9"/>
        <v/>
      </c>
      <c r="AE74" s="10" t="str">
        <f t="shared" si="10"/>
        <v/>
      </c>
      <c r="AF74" s="10" t="str">
        <f t="shared" si="11"/>
        <v/>
      </c>
      <c r="AG74" s="10" t="str">
        <f t="shared" si="12"/>
        <v/>
      </c>
      <c r="AH74" s="10" t="str">
        <f t="shared" si="13"/>
        <v/>
      </c>
      <c r="AI74" s="13" t="str">
        <f t="shared" si="14"/>
        <v>55</v>
      </c>
      <c r="AJ74" s="11">
        <f t="shared" si="15"/>
        <v>55</v>
      </c>
    </row>
    <row r="75" spans="1:36" x14ac:dyDescent="0.25">
      <c r="A75" s="1">
        <v>57</v>
      </c>
      <c r="B75" s="4">
        <v>48</v>
      </c>
      <c r="C75" s="9" t="s">
        <v>138</v>
      </c>
      <c r="D75" s="9" t="s">
        <v>119</v>
      </c>
      <c r="E75" s="9" t="s">
        <v>52</v>
      </c>
      <c r="F75" s="9">
        <v>1518878005</v>
      </c>
      <c r="G75" s="9" t="s">
        <v>40</v>
      </c>
      <c r="H75" s="27"/>
      <c r="I75" s="6">
        <v>5</v>
      </c>
      <c r="J75" s="6">
        <v>5</v>
      </c>
      <c r="K75" s="9">
        <v>11</v>
      </c>
      <c r="L75" s="7">
        <f t="shared" si="16"/>
        <v>44</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179</v>
      </c>
      <c r="Z75" s="10" t="str">
        <f t="shared" si="5"/>
        <v/>
      </c>
      <c r="AA75" s="10" t="str">
        <f t="shared" si="6"/>
        <v/>
      </c>
      <c r="AB75" s="10">
        <f t="shared" si="7"/>
        <v>44</v>
      </c>
      <c r="AC75" s="10" t="str">
        <f t="shared" si="8"/>
        <v/>
      </c>
      <c r="AD75" s="10" t="str">
        <f t="shared" si="9"/>
        <v/>
      </c>
      <c r="AE75" s="10" t="str">
        <f t="shared" si="10"/>
        <v/>
      </c>
      <c r="AF75" s="10" t="str">
        <f t="shared" si="11"/>
        <v/>
      </c>
      <c r="AG75" s="10" t="str">
        <f t="shared" si="12"/>
        <v/>
      </c>
      <c r="AH75" s="10" t="str">
        <f t="shared" si="13"/>
        <v/>
      </c>
      <c r="AI75" s="13" t="str">
        <f t="shared" si="14"/>
        <v>55</v>
      </c>
      <c r="AJ75" s="11">
        <f t="shared" si="15"/>
        <v>55</v>
      </c>
    </row>
    <row r="76" spans="1:36" x14ac:dyDescent="0.25">
      <c r="A76" s="1">
        <v>58</v>
      </c>
      <c r="B76" s="4">
        <v>48</v>
      </c>
      <c r="C76" s="9" t="s">
        <v>139</v>
      </c>
      <c r="D76" s="9" t="s">
        <v>82</v>
      </c>
      <c r="E76" s="9" t="s">
        <v>87</v>
      </c>
      <c r="F76" s="9">
        <v>2495366533</v>
      </c>
      <c r="G76" s="9" t="s">
        <v>40</v>
      </c>
      <c r="H76" s="27"/>
      <c r="I76" s="6">
        <v>5</v>
      </c>
      <c r="J76" s="6">
        <v>5</v>
      </c>
      <c r="K76" s="9">
        <v>11</v>
      </c>
      <c r="L76" s="7">
        <f t="shared" si="16"/>
        <v>44</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179</v>
      </c>
      <c r="Z76" s="10" t="str">
        <f t="shared" si="5"/>
        <v/>
      </c>
      <c r="AA76" s="10" t="str">
        <f t="shared" si="6"/>
        <v/>
      </c>
      <c r="AB76" s="10">
        <f t="shared" si="7"/>
        <v>44</v>
      </c>
      <c r="AC76" s="10" t="str">
        <f t="shared" si="8"/>
        <v/>
      </c>
      <c r="AD76" s="10" t="str">
        <f t="shared" si="9"/>
        <v/>
      </c>
      <c r="AE76" s="10" t="str">
        <f t="shared" si="10"/>
        <v/>
      </c>
      <c r="AF76" s="10" t="str">
        <f t="shared" si="11"/>
        <v/>
      </c>
      <c r="AG76" s="10" t="str">
        <f t="shared" si="12"/>
        <v/>
      </c>
      <c r="AH76" s="10" t="str">
        <f t="shared" si="13"/>
        <v/>
      </c>
      <c r="AI76" s="13" t="str">
        <f t="shared" si="14"/>
        <v>55</v>
      </c>
      <c r="AJ76" s="11">
        <f t="shared" si="15"/>
        <v>55</v>
      </c>
    </row>
    <row r="77" spans="1:36" x14ac:dyDescent="0.25">
      <c r="A77" s="1">
        <v>59</v>
      </c>
      <c r="B77" s="4">
        <v>48</v>
      </c>
      <c r="C77" s="9" t="s">
        <v>140</v>
      </c>
      <c r="D77" s="9" t="s">
        <v>136</v>
      </c>
      <c r="E77" s="9" t="s">
        <v>64</v>
      </c>
      <c r="F77" s="9">
        <v>2493150678</v>
      </c>
      <c r="G77" s="9" t="s">
        <v>40</v>
      </c>
      <c r="H77" s="27"/>
      <c r="I77" s="6">
        <v>5</v>
      </c>
      <c r="J77" s="6">
        <v>5</v>
      </c>
      <c r="K77" s="9">
        <v>11</v>
      </c>
      <c r="L77" s="7">
        <f t="shared" si="16"/>
        <v>44</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179</v>
      </c>
      <c r="Z77" s="10" t="str">
        <f t="shared" si="5"/>
        <v/>
      </c>
      <c r="AA77" s="10" t="str">
        <f t="shared" si="6"/>
        <v/>
      </c>
      <c r="AB77" s="10">
        <f t="shared" si="7"/>
        <v>44</v>
      </c>
      <c r="AC77" s="10" t="str">
        <f t="shared" si="8"/>
        <v/>
      </c>
      <c r="AD77" s="10" t="str">
        <f t="shared" si="9"/>
        <v/>
      </c>
      <c r="AE77" s="10" t="str">
        <f t="shared" si="10"/>
        <v/>
      </c>
      <c r="AF77" s="10" t="str">
        <f t="shared" si="11"/>
        <v/>
      </c>
      <c r="AG77" s="10" t="str">
        <f t="shared" si="12"/>
        <v/>
      </c>
      <c r="AH77" s="10" t="str">
        <f t="shared" si="13"/>
        <v/>
      </c>
      <c r="AI77" s="13" t="str">
        <f t="shared" si="14"/>
        <v>55</v>
      </c>
      <c r="AJ77" s="11">
        <f t="shared" si="15"/>
        <v>55</v>
      </c>
    </row>
    <row r="78" spans="1:36" x14ac:dyDescent="0.25">
      <c r="A78" s="1">
        <v>60</v>
      </c>
      <c r="B78" s="4">
        <v>48</v>
      </c>
      <c r="C78" s="9" t="s">
        <v>141</v>
      </c>
      <c r="D78" s="9" t="s">
        <v>32</v>
      </c>
      <c r="E78" s="9" t="s">
        <v>142</v>
      </c>
      <c r="F78" s="9">
        <v>2882894683</v>
      </c>
      <c r="G78" s="9" t="s">
        <v>40</v>
      </c>
      <c r="H78" s="27"/>
      <c r="I78" s="6">
        <v>5</v>
      </c>
      <c r="J78" s="6">
        <v>5</v>
      </c>
      <c r="K78" s="9">
        <v>10</v>
      </c>
      <c r="L78" s="7">
        <f t="shared" si="16"/>
        <v>40</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179</v>
      </c>
      <c r="Z78" s="10" t="str">
        <f t="shared" si="5"/>
        <v/>
      </c>
      <c r="AA78" s="10" t="str">
        <f t="shared" si="6"/>
        <v/>
      </c>
      <c r="AB78" s="10">
        <f t="shared" si="7"/>
        <v>40</v>
      </c>
      <c r="AC78" s="10" t="str">
        <f t="shared" si="8"/>
        <v/>
      </c>
      <c r="AD78" s="10" t="str">
        <f t="shared" si="9"/>
        <v/>
      </c>
      <c r="AE78" s="10" t="str">
        <f t="shared" si="10"/>
        <v/>
      </c>
      <c r="AF78" s="10" t="str">
        <f t="shared" si="11"/>
        <v/>
      </c>
      <c r="AG78" s="10" t="str">
        <f t="shared" si="12"/>
        <v/>
      </c>
      <c r="AH78" s="10" t="str">
        <f t="shared" si="13"/>
        <v/>
      </c>
      <c r="AI78" s="13" t="str">
        <f t="shared" si="14"/>
        <v>60</v>
      </c>
      <c r="AJ78" s="11">
        <f t="shared" si="15"/>
        <v>60</v>
      </c>
    </row>
    <row r="79" spans="1:36" x14ac:dyDescent="0.25">
      <c r="A79" s="1">
        <v>61</v>
      </c>
      <c r="B79" s="4">
        <v>48</v>
      </c>
      <c r="C79" s="9" t="s">
        <v>143</v>
      </c>
      <c r="D79" s="9" t="s">
        <v>136</v>
      </c>
      <c r="E79" s="9" t="s">
        <v>144</v>
      </c>
      <c r="F79" s="9">
        <v>50064524</v>
      </c>
      <c r="G79" s="9" t="s">
        <v>37</v>
      </c>
      <c r="H79" s="27"/>
      <c r="I79" s="6">
        <v>5</v>
      </c>
      <c r="J79" s="6">
        <v>5</v>
      </c>
      <c r="K79" s="9">
        <v>10</v>
      </c>
      <c r="L79" s="7">
        <f t="shared" si="16"/>
        <v>40</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179</v>
      </c>
      <c r="Z79" s="10" t="str">
        <f t="shared" si="5"/>
        <v/>
      </c>
      <c r="AA79" s="10" t="str">
        <f t="shared" si="6"/>
        <v/>
      </c>
      <c r="AB79" s="10">
        <f t="shared" si="7"/>
        <v>40</v>
      </c>
      <c r="AC79" s="10" t="str">
        <f t="shared" si="8"/>
        <v/>
      </c>
      <c r="AD79" s="10" t="str">
        <f t="shared" si="9"/>
        <v/>
      </c>
      <c r="AE79" s="10" t="str">
        <f t="shared" si="10"/>
        <v/>
      </c>
      <c r="AF79" s="10" t="str">
        <f t="shared" si="11"/>
        <v/>
      </c>
      <c r="AG79" s="10" t="str">
        <f t="shared" si="12"/>
        <v/>
      </c>
      <c r="AH79" s="10" t="str">
        <f t="shared" si="13"/>
        <v/>
      </c>
      <c r="AI79" s="13" t="str">
        <f t="shared" si="14"/>
        <v>60</v>
      </c>
      <c r="AJ79" s="11">
        <f t="shared" si="15"/>
        <v>60</v>
      </c>
    </row>
    <row r="80" spans="1:36" x14ac:dyDescent="0.25">
      <c r="A80" s="1">
        <v>62</v>
      </c>
      <c r="B80" s="4">
        <v>48</v>
      </c>
      <c r="C80" s="9" t="s">
        <v>145</v>
      </c>
      <c r="D80" s="9" t="s">
        <v>146</v>
      </c>
      <c r="E80" s="9" t="s">
        <v>49</v>
      </c>
      <c r="F80" s="9">
        <v>999856327</v>
      </c>
      <c r="G80" s="9" t="s">
        <v>37</v>
      </c>
      <c r="H80" s="27"/>
      <c r="I80" s="6">
        <v>5</v>
      </c>
      <c r="J80" s="6">
        <v>5</v>
      </c>
      <c r="K80" s="9">
        <v>10</v>
      </c>
      <c r="L80" s="7">
        <f t="shared" si="16"/>
        <v>40</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179</v>
      </c>
      <c r="Z80" s="10" t="str">
        <f t="shared" si="5"/>
        <v/>
      </c>
      <c r="AA80" s="10" t="str">
        <f t="shared" si="6"/>
        <v/>
      </c>
      <c r="AB80" s="10">
        <f t="shared" si="7"/>
        <v>40</v>
      </c>
      <c r="AC80" s="10" t="str">
        <f t="shared" si="8"/>
        <v/>
      </c>
      <c r="AD80" s="10" t="str">
        <f t="shared" si="9"/>
        <v/>
      </c>
      <c r="AE80" s="10" t="str">
        <f t="shared" si="10"/>
        <v/>
      </c>
      <c r="AF80" s="10" t="str">
        <f t="shared" si="11"/>
        <v/>
      </c>
      <c r="AG80" s="10" t="str">
        <f t="shared" si="12"/>
        <v/>
      </c>
      <c r="AH80" s="10" t="str">
        <f t="shared" si="13"/>
        <v/>
      </c>
      <c r="AI80" s="13" t="str">
        <f t="shared" si="14"/>
        <v>60</v>
      </c>
      <c r="AJ80" s="11">
        <f t="shared" si="15"/>
        <v>60</v>
      </c>
    </row>
    <row r="81" spans="1:36" x14ac:dyDescent="0.25">
      <c r="A81" s="1">
        <v>63</v>
      </c>
      <c r="B81" s="4">
        <v>48</v>
      </c>
      <c r="C81" s="9" t="s">
        <v>147</v>
      </c>
      <c r="D81" s="9" t="s">
        <v>32</v>
      </c>
      <c r="E81" s="9" t="s">
        <v>36</v>
      </c>
      <c r="F81" s="9">
        <v>2616376630</v>
      </c>
      <c r="G81" s="9" t="s">
        <v>37</v>
      </c>
      <c r="H81" s="27"/>
      <c r="I81" s="6">
        <v>5</v>
      </c>
      <c r="J81" s="6">
        <v>5</v>
      </c>
      <c r="K81" s="9">
        <v>10</v>
      </c>
      <c r="L81" s="7">
        <f t="shared" si="16"/>
        <v>40</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179</v>
      </c>
      <c r="Z81" s="10" t="str">
        <f t="shared" si="5"/>
        <v/>
      </c>
      <c r="AA81" s="10" t="str">
        <f t="shared" si="6"/>
        <v/>
      </c>
      <c r="AB81" s="10">
        <f t="shared" si="7"/>
        <v>40</v>
      </c>
      <c r="AC81" s="10" t="str">
        <f t="shared" si="8"/>
        <v/>
      </c>
      <c r="AD81" s="10" t="str">
        <f t="shared" si="9"/>
        <v/>
      </c>
      <c r="AE81" s="10" t="str">
        <f t="shared" si="10"/>
        <v/>
      </c>
      <c r="AF81" s="10" t="str">
        <f t="shared" si="11"/>
        <v/>
      </c>
      <c r="AG81" s="10" t="str">
        <f t="shared" si="12"/>
        <v/>
      </c>
      <c r="AH81" s="10" t="str">
        <f t="shared" si="13"/>
        <v/>
      </c>
      <c r="AI81" s="13" t="str">
        <f t="shared" si="14"/>
        <v>60</v>
      </c>
      <c r="AJ81" s="11">
        <f t="shared" si="15"/>
        <v>60</v>
      </c>
    </row>
    <row r="82" spans="1:36" x14ac:dyDescent="0.25">
      <c r="A82" s="1">
        <v>64</v>
      </c>
      <c r="B82" s="4">
        <v>48</v>
      </c>
      <c r="C82" s="9" t="s">
        <v>148</v>
      </c>
      <c r="D82" s="9" t="s">
        <v>149</v>
      </c>
      <c r="E82" s="9" t="s">
        <v>36</v>
      </c>
      <c r="F82" s="9">
        <v>3936214143</v>
      </c>
      <c r="G82" s="9" t="s">
        <v>40</v>
      </c>
      <c r="H82" s="27"/>
      <c r="I82" s="6">
        <v>5</v>
      </c>
      <c r="J82" s="6">
        <v>5</v>
      </c>
      <c r="K82" s="9">
        <v>10</v>
      </c>
      <c r="L82" s="7">
        <f t="shared" si="16"/>
        <v>40</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179</v>
      </c>
      <c r="Z82" s="10" t="str">
        <f t="shared" si="5"/>
        <v/>
      </c>
      <c r="AA82" s="10" t="str">
        <f t="shared" si="6"/>
        <v/>
      </c>
      <c r="AB82" s="10">
        <f t="shared" si="7"/>
        <v>40</v>
      </c>
      <c r="AC82" s="10" t="str">
        <f t="shared" si="8"/>
        <v/>
      </c>
      <c r="AD82" s="10" t="str">
        <f t="shared" si="9"/>
        <v/>
      </c>
      <c r="AE82" s="10" t="str">
        <f t="shared" si="10"/>
        <v/>
      </c>
      <c r="AF82" s="10" t="str">
        <f t="shared" si="11"/>
        <v/>
      </c>
      <c r="AG82" s="10" t="str">
        <f t="shared" si="12"/>
        <v/>
      </c>
      <c r="AH82" s="10" t="str">
        <f t="shared" si="13"/>
        <v/>
      </c>
      <c r="AI82" s="13" t="str">
        <f t="shared" si="14"/>
        <v>60</v>
      </c>
      <c r="AJ82" s="11">
        <f t="shared" si="15"/>
        <v>60</v>
      </c>
    </row>
    <row r="83" spans="1:36" x14ac:dyDescent="0.25">
      <c r="A83" s="1">
        <v>65</v>
      </c>
      <c r="B83" s="4">
        <v>48</v>
      </c>
      <c r="C83" s="9" t="s">
        <v>150</v>
      </c>
      <c r="D83" s="9" t="s">
        <v>113</v>
      </c>
      <c r="E83" s="9" t="s">
        <v>151</v>
      </c>
      <c r="F83" s="9">
        <v>144600703</v>
      </c>
      <c r="G83" s="9" t="s">
        <v>40</v>
      </c>
      <c r="H83" s="27"/>
      <c r="I83" s="6">
        <v>5</v>
      </c>
      <c r="J83" s="6">
        <v>5</v>
      </c>
      <c r="K83" s="9">
        <v>10</v>
      </c>
      <c r="L83" s="7">
        <f t="shared" si="16"/>
        <v>40</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179</v>
      </c>
      <c r="Z83" s="10" t="str">
        <f t="shared" si="5"/>
        <v/>
      </c>
      <c r="AA83" s="10" t="str">
        <f t="shared" si="6"/>
        <v/>
      </c>
      <c r="AB83" s="10">
        <f t="shared" si="7"/>
        <v>40</v>
      </c>
      <c r="AC83" s="10" t="str">
        <f t="shared" si="8"/>
        <v/>
      </c>
      <c r="AD83" s="10" t="str">
        <f t="shared" si="9"/>
        <v/>
      </c>
      <c r="AE83" s="10" t="str">
        <f t="shared" si="10"/>
        <v/>
      </c>
      <c r="AF83" s="10" t="str">
        <f t="shared" si="11"/>
        <v/>
      </c>
      <c r="AG83" s="10" t="str">
        <f t="shared" si="12"/>
        <v/>
      </c>
      <c r="AH83" s="10" t="str">
        <f t="shared" si="13"/>
        <v/>
      </c>
      <c r="AI83" s="13" t="str">
        <f t="shared" si="14"/>
        <v>60</v>
      </c>
      <c r="AJ83" s="11">
        <f t="shared" si="15"/>
        <v>60</v>
      </c>
    </row>
    <row r="84" spans="1:36" x14ac:dyDescent="0.25">
      <c r="A84" s="1">
        <v>66</v>
      </c>
      <c r="B84" s="4">
        <v>48</v>
      </c>
      <c r="C84" s="9" t="s">
        <v>152</v>
      </c>
      <c r="D84" s="9" t="s">
        <v>39</v>
      </c>
      <c r="E84" s="9" t="s">
        <v>124</v>
      </c>
      <c r="F84" s="9">
        <v>727566409</v>
      </c>
      <c r="G84" s="9" t="s">
        <v>28</v>
      </c>
      <c r="H84" s="27"/>
      <c r="I84" s="6">
        <v>5</v>
      </c>
      <c r="J84" s="6">
        <v>5</v>
      </c>
      <c r="K84" s="9">
        <v>10</v>
      </c>
      <c r="L84" s="7">
        <f t="shared" si="16"/>
        <v>40</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179</v>
      </c>
      <c r="Z84" s="10" t="str">
        <f t="shared" ref="Z84:Z99" si="17">IF(N84="победитель",1+J84,IF(N84="призер",100+J84,""))</f>
        <v/>
      </c>
      <c r="AA84" s="10" t="str">
        <f t="shared" ref="AA84:AA99" si="18">IF(J84=4,L84,"")</f>
        <v/>
      </c>
      <c r="AB84" s="10">
        <f t="shared" ref="AB84:AB99" si="19">IF(J84=5,L84,"")</f>
        <v>40</v>
      </c>
      <c r="AC84" s="10" t="str">
        <f t="shared" ref="AC84:AC99" si="20">IF(J84=6,L84,"")</f>
        <v/>
      </c>
      <c r="AD84" s="10" t="str">
        <f t="shared" ref="AD84:AD99" si="21">IF(J84=7,L84,"")</f>
        <v/>
      </c>
      <c r="AE84" s="10" t="str">
        <f t="shared" ref="AE84:AE99" si="22">IF(J84=8,L84,"")</f>
        <v/>
      </c>
      <c r="AF84" s="10" t="str">
        <f t="shared" ref="AF84:AF99" si="23">IF(J84=9,L84,"")</f>
        <v/>
      </c>
      <c r="AG84" s="10" t="str">
        <f t="shared" ref="AG84:AG99" si="24">IF(J84=10,L84,"")</f>
        <v/>
      </c>
      <c r="AH84" s="10" t="str">
        <f t="shared" ref="AH84:AH99" si="25">IF(J84=11,L84,"")</f>
        <v/>
      </c>
      <c r="AI84" s="13" t="str">
        <f t="shared" ref="AI84:AI99" si="26">IF(J84=4,RANK(L84,$AA$19:$AA$302,0),"")&amp;IF(J84=5,RANK(L84,$AB$19:$AB$302,0),"")&amp;IF(J84=6,RANK(L84,$AC$19:$AC$302,0),"")&amp;IF(J84=7,RANK(L84,$AD$19:$AD$302,0),"")&amp;IF(J84=8,RANK(L84,$AE$19:$AE$302,0),"")&amp;IF(J84=9,RANK(L84,$AF$19:$AF$302,0),"")&amp;IF(J84=10,RANK(L84,$AG$19:$AG$302,0),"")&amp;IF(J84=11,RANK(L84,$AH$19:$AH$302,0),"")</f>
        <v>60</v>
      </c>
      <c r="AJ84" s="11">
        <f t="shared" ref="AJ84:AJ99" si="27">AI84+1-1</f>
        <v>60</v>
      </c>
    </row>
    <row r="85" spans="1:36" x14ac:dyDescent="0.25">
      <c r="A85" s="1">
        <v>67</v>
      </c>
      <c r="B85" s="4">
        <v>48</v>
      </c>
      <c r="C85" s="9" t="s">
        <v>153</v>
      </c>
      <c r="D85" s="9" t="s">
        <v>154</v>
      </c>
      <c r="E85" s="9" t="s">
        <v>155</v>
      </c>
      <c r="F85" s="9">
        <v>1254291570</v>
      </c>
      <c r="G85" s="9" t="s">
        <v>40</v>
      </c>
      <c r="H85" s="27"/>
      <c r="I85" s="6">
        <v>5</v>
      </c>
      <c r="J85" s="6">
        <v>5</v>
      </c>
      <c r="K85" s="9">
        <v>10</v>
      </c>
      <c r="L85" s="7">
        <f t="shared" ref="L85:L99" si="28">K85*100/(IF(J85=$A$8,$H$8,IF(J85=$A$9,$H$9,IF(J85=$A$10,$H$10,IF(J85=$A$11,$H$11,IF(J85=$A$12,$H$12,IF(J85=$A$13,$H$13,IF(J85=$A$14,$H$14,$H$15))))))))</f>
        <v>40</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179</v>
      </c>
      <c r="Z85" s="10" t="str">
        <f t="shared" si="17"/>
        <v/>
      </c>
      <c r="AA85" s="10" t="str">
        <f t="shared" si="18"/>
        <v/>
      </c>
      <c r="AB85" s="10">
        <f t="shared" si="19"/>
        <v>40</v>
      </c>
      <c r="AC85" s="10" t="str">
        <f t="shared" si="20"/>
        <v/>
      </c>
      <c r="AD85" s="10" t="str">
        <f t="shared" si="21"/>
        <v/>
      </c>
      <c r="AE85" s="10" t="str">
        <f t="shared" si="22"/>
        <v/>
      </c>
      <c r="AF85" s="10" t="str">
        <f t="shared" si="23"/>
        <v/>
      </c>
      <c r="AG85" s="10" t="str">
        <f t="shared" si="24"/>
        <v/>
      </c>
      <c r="AH85" s="10" t="str">
        <f t="shared" si="25"/>
        <v/>
      </c>
      <c r="AI85" s="13" t="str">
        <f t="shared" si="26"/>
        <v>60</v>
      </c>
      <c r="AJ85" s="11">
        <f t="shared" si="27"/>
        <v>60</v>
      </c>
    </row>
    <row r="86" spans="1:36" x14ac:dyDescent="0.25">
      <c r="A86" s="1">
        <v>68</v>
      </c>
      <c r="B86" s="4">
        <v>48</v>
      </c>
      <c r="C86" s="9" t="s">
        <v>156</v>
      </c>
      <c r="D86" s="9" t="s">
        <v>32</v>
      </c>
      <c r="E86" s="9" t="s">
        <v>157</v>
      </c>
      <c r="F86" s="9">
        <v>1672025576</v>
      </c>
      <c r="G86" s="9" t="s">
        <v>40</v>
      </c>
      <c r="H86" s="27"/>
      <c r="I86" s="6">
        <v>5</v>
      </c>
      <c r="J86" s="6">
        <v>5</v>
      </c>
      <c r="K86" s="9">
        <v>10</v>
      </c>
      <c r="L86" s="7">
        <f t="shared" si="28"/>
        <v>40</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179</v>
      </c>
      <c r="Z86" s="10" t="str">
        <f t="shared" si="17"/>
        <v/>
      </c>
      <c r="AA86" s="10" t="str">
        <f t="shared" si="18"/>
        <v/>
      </c>
      <c r="AB86" s="10">
        <f t="shared" si="19"/>
        <v>40</v>
      </c>
      <c r="AC86" s="10" t="str">
        <f t="shared" si="20"/>
        <v/>
      </c>
      <c r="AD86" s="10" t="str">
        <f t="shared" si="21"/>
        <v/>
      </c>
      <c r="AE86" s="10" t="str">
        <f t="shared" si="22"/>
        <v/>
      </c>
      <c r="AF86" s="10" t="str">
        <f t="shared" si="23"/>
        <v/>
      </c>
      <c r="AG86" s="10" t="str">
        <f t="shared" si="24"/>
        <v/>
      </c>
      <c r="AH86" s="10" t="str">
        <f t="shared" si="25"/>
        <v/>
      </c>
      <c r="AI86" s="13" t="str">
        <f t="shared" si="26"/>
        <v>60</v>
      </c>
      <c r="AJ86" s="11">
        <f t="shared" si="27"/>
        <v>60</v>
      </c>
    </row>
    <row r="87" spans="1:36" x14ac:dyDescent="0.25">
      <c r="A87" s="1">
        <v>69</v>
      </c>
      <c r="B87" s="4">
        <v>48</v>
      </c>
      <c r="C87" s="9" t="s">
        <v>158</v>
      </c>
      <c r="D87" s="9" t="s">
        <v>159</v>
      </c>
      <c r="E87" s="9" t="s">
        <v>36</v>
      </c>
      <c r="F87" s="9">
        <v>3365283536</v>
      </c>
      <c r="G87" s="9" t="s">
        <v>40</v>
      </c>
      <c r="H87" s="27"/>
      <c r="I87" s="6">
        <v>5</v>
      </c>
      <c r="J87" s="6">
        <v>5</v>
      </c>
      <c r="K87" s="9">
        <v>10</v>
      </c>
      <c r="L87" s="7">
        <f t="shared" si="28"/>
        <v>40</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179</v>
      </c>
      <c r="Z87" s="10" t="str">
        <f t="shared" si="17"/>
        <v/>
      </c>
      <c r="AA87" s="10" t="str">
        <f t="shared" si="18"/>
        <v/>
      </c>
      <c r="AB87" s="10">
        <f t="shared" si="19"/>
        <v>40</v>
      </c>
      <c r="AC87" s="10" t="str">
        <f t="shared" si="20"/>
        <v/>
      </c>
      <c r="AD87" s="10" t="str">
        <f t="shared" si="21"/>
        <v/>
      </c>
      <c r="AE87" s="10" t="str">
        <f t="shared" si="22"/>
        <v/>
      </c>
      <c r="AF87" s="10" t="str">
        <f t="shared" si="23"/>
        <v/>
      </c>
      <c r="AG87" s="10" t="str">
        <f t="shared" si="24"/>
        <v/>
      </c>
      <c r="AH87" s="10" t="str">
        <f t="shared" si="25"/>
        <v/>
      </c>
      <c r="AI87" s="13" t="str">
        <f t="shared" si="26"/>
        <v>60</v>
      </c>
      <c r="AJ87" s="11">
        <f t="shared" si="27"/>
        <v>60</v>
      </c>
    </row>
    <row r="88" spans="1:36" x14ac:dyDescent="0.25">
      <c r="A88" s="1">
        <v>70</v>
      </c>
      <c r="B88" s="4">
        <v>48</v>
      </c>
      <c r="C88" s="9" t="s">
        <v>160</v>
      </c>
      <c r="D88" s="9" t="s">
        <v>161</v>
      </c>
      <c r="E88" s="9" t="s">
        <v>67</v>
      </c>
      <c r="F88" s="9">
        <v>3539680754</v>
      </c>
      <c r="G88" s="9" t="s">
        <v>37</v>
      </c>
      <c r="H88" s="27"/>
      <c r="I88" s="6">
        <v>5</v>
      </c>
      <c r="J88" s="6">
        <v>5</v>
      </c>
      <c r="K88" s="9">
        <v>9</v>
      </c>
      <c r="L88" s="7">
        <f t="shared" si="28"/>
        <v>36</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179</v>
      </c>
      <c r="Z88" s="10" t="str">
        <f t="shared" si="17"/>
        <v/>
      </c>
      <c r="AA88" s="10" t="str">
        <f t="shared" si="18"/>
        <v/>
      </c>
      <c r="AB88" s="10">
        <f t="shared" si="19"/>
        <v>36</v>
      </c>
      <c r="AC88" s="10" t="str">
        <f t="shared" si="20"/>
        <v/>
      </c>
      <c r="AD88" s="10" t="str">
        <f t="shared" si="21"/>
        <v/>
      </c>
      <c r="AE88" s="10" t="str">
        <f t="shared" si="22"/>
        <v/>
      </c>
      <c r="AF88" s="10" t="str">
        <f t="shared" si="23"/>
        <v/>
      </c>
      <c r="AG88" s="10" t="str">
        <f t="shared" si="24"/>
        <v/>
      </c>
      <c r="AH88" s="10" t="str">
        <f t="shared" si="25"/>
        <v/>
      </c>
      <c r="AI88" s="13" t="str">
        <f t="shared" si="26"/>
        <v>70</v>
      </c>
      <c r="AJ88" s="11">
        <f t="shared" si="27"/>
        <v>70</v>
      </c>
    </row>
    <row r="89" spans="1:36" x14ac:dyDescent="0.25">
      <c r="A89" s="1">
        <v>71</v>
      </c>
      <c r="B89" s="4">
        <v>48</v>
      </c>
      <c r="C89" s="9" t="s">
        <v>162</v>
      </c>
      <c r="D89" s="9" t="s">
        <v>32</v>
      </c>
      <c r="E89" s="9" t="s">
        <v>144</v>
      </c>
      <c r="F89" s="9">
        <v>2931580301</v>
      </c>
      <c r="G89" s="9" t="s">
        <v>40</v>
      </c>
      <c r="H89" s="27"/>
      <c r="I89" s="6">
        <v>5</v>
      </c>
      <c r="J89" s="6">
        <v>5</v>
      </c>
      <c r="K89" s="9">
        <v>8</v>
      </c>
      <c r="L89" s="7">
        <f t="shared" si="28"/>
        <v>32</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179</v>
      </c>
      <c r="Z89" s="10" t="str">
        <f t="shared" si="17"/>
        <v/>
      </c>
      <c r="AA89" s="10" t="str">
        <f t="shared" si="18"/>
        <v/>
      </c>
      <c r="AB89" s="10">
        <f t="shared" si="19"/>
        <v>32</v>
      </c>
      <c r="AC89" s="10" t="str">
        <f t="shared" si="20"/>
        <v/>
      </c>
      <c r="AD89" s="10" t="str">
        <f t="shared" si="21"/>
        <v/>
      </c>
      <c r="AE89" s="10" t="str">
        <f t="shared" si="22"/>
        <v/>
      </c>
      <c r="AF89" s="10" t="str">
        <f t="shared" si="23"/>
        <v/>
      </c>
      <c r="AG89" s="10" t="str">
        <f t="shared" si="24"/>
        <v/>
      </c>
      <c r="AH89" s="10" t="str">
        <f t="shared" si="25"/>
        <v/>
      </c>
      <c r="AI89" s="13" t="str">
        <f t="shared" si="26"/>
        <v>71</v>
      </c>
      <c r="AJ89" s="11">
        <f t="shared" si="27"/>
        <v>71</v>
      </c>
    </row>
    <row r="90" spans="1:36" x14ac:dyDescent="0.25">
      <c r="A90" s="1">
        <v>72</v>
      </c>
      <c r="B90" s="4">
        <v>48</v>
      </c>
      <c r="C90" s="9" t="s">
        <v>163</v>
      </c>
      <c r="D90" s="9" t="s">
        <v>164</v>
      </c>
      <c r="E90" s="9" t="s">
        <v>52</v>
      </c>
      <c r="F90" s="9">
        <v>2890547535</v>
      </c>
      <c r="G90" s="9" t="s">
        <v>37</v>
      </c>
      <c r="H90" s="27"/>
      <c r="I90" s="6">
        <v>5</v>
      </c>
      <c r="J90" s="6">
        <v>5</v>
      </c>
      <c r="K90" s="9">
        <v>8</v>
      </c>
      <c r="L90" s="7">
        <f t="shared" si="28"/>
        <v>32</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179</v>
      </c>
      <c r="Z90" s="10" t="str">
        <f t="shared" si="17"/>
        <v/>
      </c>
      <c r="AA90" s="10" t="str">
        <f t="shared" si="18"/>
        <v/>
      </c>
      <c r="AB90" s="10">
        <f t="shared" si="19"/>
        <v>32</v>
      </c>
      <c r="AC90" s="10" t="str">
        <f t="shared" si="20"/>
        <v/>
      </c>
      <c r="AD90" s="10" t="str">
        <f t="shared" si="21"/>
        <v/>
      </c>
      <c r="AE90" s="10" t="str">
        <f t="shared" si="22"/>
        <v/>
      </c>
      <c r="AF90" s="10" t="str">
        <f t="shared" si="23"/>
        <v/>
      </c>
      <c r="AG90" s="10" t="str">
        <f t="shared" si="24"/>
        <v/>
      </c>
      <c r="AH90" s="10" t="str">
        <f t="shared" si="25"/>
        <v/>
      </c>
      <c r="AI90" s="13" t="str">
        <f t="shared" si="26"/>
        <v>71</v>
      </c>
      <c r="AJ90" s="11">
        <f t="shared" si="27"/>
        <v>71</v>
      </c>
    </row>
    <row r="91" spans="1:36" x14ac:dyDescent="0.25">
      <c r="A91" s="1">
        <v>73</v>
      </c>
      <c r="B91" s="4">
        <v>48</v>
      </c>
      <c r="C91" s="9" t="s">
        <v>165</v>
      </c>
      <c r="D91" s="9" t="s">
        <v>43</v>
      </c>
      <c r="E91" s="9" t="s">
        <v>49</v>
      </c>
      <c r="F91" s="9">
        <v>3952626105</v>
      </c>
      <c r="G91" s="9" t="s">
        <v>37</v>
      </c>
      <c r="H91" s="27"/>
      <c r="I91" s="6">
        <v>5</v>
      </c>
      <c r="J91" s="6">
        <v>5</v>
      </c>
      <c r="K91" s="9">
        <v>8</v>
      </c>
      <c r="L91" s="7">
        <f t="shared" si="28"/>
        <v>32</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179</v>
      </c>
      <c r="Z91" s="10" t="str">
        <f t="shared" si="17"/>
        <v/>
      </c>
      <c r="AA91" s="10" t="str">
        <f t="shared" si="18"/>
        <v/>
      </c>
      <c r="AB91" s="10">
        <f t="shared" si="19"/>
        <v>32</v>
      </c>
      <c r="AC91" s="10" t="str">
        <f t="shared" si="20"/>
        <v/>
      </c>
      <c r="AD91" s="10" t="str">
        <f t="shared" si="21"/>
        <v/>
      </c>
      <c r="AE91" s="10" t="str">
        <f t="shared" si="22"/>
        <v/>
      </c>
      <c r="AF91" s="10" t="str">
        <f t="shared" si="23"/>
        <v/>
      </c>
      <c r="AG91" s="10" t="str">
        <f t="shared" si="24"/>
        <v/>
      </c>
      <c r="AH91" s="10" t="str">
        <f t="shared" si="25"/>
        <v/>
      </c>
      <c r="AI91" s="13" t="str">
        <f t="shared" si="26"/>
        <v>71</v>
      </c>
      <c r="AJ91" s="11">
        <f t="shared" si="27"/>
        <v>71</v>
      </c>
    </row>
    <row r="92" spans="1:36" x14ac:dyDescent="0.25">
      <c r="A92" s="1">
        <v>74</v>
      </c>
      <c r="B92" s="4">
        <v>48</v>
      </c>
      <c r="C92" s="9" t="s">
        <v>166</v>
      </c>
      <c r="D92" s="9" t="s">
        <v>167</v>
      </c>
      <c r="E92" s="9" t="s">
        <v>67</v>
      </c>
      <c r="F92" s="9">
        <v>2670902121</v>
      </c>
      <c r="G92" s="9" t="s">
        <v>40</v>
      </c>
      <c r="H92" s="27"/>
      <c r="I92" s="6">
        <v>5</v>
      </c>
      <c r="J92" s="6">
        <v>5</v>
      </c>
      <c r="K92" s="9">
        <v>7</v>
      </c>
      <c r="L92" s="7">
        <f t="shared" si="28"/>
        <v>28</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179</v>
      </c>
      <c r="Z92" s="10" t="str">
        <f t="shared" si="17"/>
        <v/>
      </c>
      <c r="AA92" s="10" t="str">
        <f t="shared" si="18"/>
        <v/>
      </c>
      <c r="AB92" s="10">
        <f t="shared" si="19"/>
        <v>28</v>
      </c>
      <c r="AC92" s="10" t="str">
        <f t="shared" si="20"/>
        <v/>
      </c>
      <c r="AD92" s="10" t="str">
        <f t="shared" si="21"/>
        <v/>
      </c>
      <c r="AE92" s="10" t="str">
        <f t="shared" si="22"/>
        <v/>
      </c>
      <c r="AF92" s="10" t="str">
        <f t="shared" si="23"/>
        <v/>
      </c>
      <c r="AG92" s="10" t="str">
        <f t="shared" si="24"/>
        <v/>
      </c>
      <c r="AH92" s="10" t="str">
        <f t="shared" si="25"/>
        <v/>
      </c>
      <c r="AI92" s="13" t="str">
        <f t="shared" si="26"/>
        <v>74</v>
      </c>
      <c r="AJ92" s="11">
        <f t="shared" si="27"/>
        <v>74</v>
      </c>
    </row>
    <row r="93" spans="1:36" x14ac:dyDescent="0.25">
      <c r="A93" s="1">
        <v>75</v>
      </c>
      <c r="B93" s="4">
        <v>48</v>
      </c>
      <c r="C93" s="9" t="s">
        <v>168</v>
      </c>
      <c r="D93" s="9" t="s">
        <v>43</v>
      </c>
      <c r="E93" s="9" t="s">
        <v>27</v>
      </c>
      <c r="F93" s="9">
        <v>240495764</v>
      </c>
      <c r="G93" s="9" t="s">
        <v>40</v>
      </c>
      <c r="H93" s="27"/>
      <c r="I93" s="6">
        <v>5</v>
      </c>
      <c r="J93" s="6">
        <v>5</v>
      </c>
      <c r="K93" s="9">
        <v>7</v>
      </c>
      <c r="L93" s="7">
        <f t="shared" si="28"/>
        <v>28</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179</v>
      </c>
      <c r="Z93" s="10" t="str">
        <f t="shared" si="17"/>
        <v/>
      </c>
      <c r="AA93" s="10" t="str">
        <f t="shared" si="18"/>
        <v/>
      </c>
      <c r="AB93" s="10">
        <f t="shared" si="19"/>
        <v>28</v>
      </c>
      <c r="AC93" s="10" t="str">
        <f t="shared" si="20"/>
        <v/>
      </c>
      <c r="AD93" s="10" t="str">
        <f t="shared" si="21"/>
        <v/>
      </c>
      <c r="AE93" s="10" t="str">
        <f t="shared" si="22"/>
        <v/>
      </c>
      <c r="AF93" s="10" t="str">
        <f t="shared" si="23"/>
        <v/>
      </c>
      <c r="AG93" s="10" t="str">
        <f t="shared" si="24"/>
        <v/>
      </c>
      <c r="AH93" s="10" t="str">
        <f t="shared" si="25"/>
        <v/>
      </c>
      <c r="AI93" s="13" t="str">
        <f t="shared" si="26"/>
        <v>74</v>
      </c>
      <c r="AJ93" s="11">
        <f t="shared" si="27"/>
        <v>74</v>
      </c>
    </row>
    <row r="94" spans="1:36" x14ac:dyDescent="0.25">
      <c r="A94" s="1">
        <v>76</v>
      </c>
      <c r="B94" s="4">
        <v>48</v>
      </c>
      <c r="C94" s="9" t="s">
        <v>169</v>
      </c>
      <c r="D94" s="9" t="s">
        <v>43</v>
      </c>
      <c r="E94" s="9" t="s">
        <v>67</v>
      </c>
      <c r="F94" s="9">
        <v>1063571088</v>
      </c>
      <c r="G94" s="9" t="s">
        <v>40</v>
      </c>
      <c r="H94" s="27"/>
      <c r="I94" s="6">
        <v>5</v>
      </c>
      <c r="J94" s="6">
        <v>5</v>
      </c>
      <c r="K94" s="9">
        <v>5</v>
      </c>
      <c r="L94" s="7">
        <f t="shared" si="28"/>
        <v>20</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179</v>
      </c>
      <c r="Z94" s="10" t="str">
        <f t="shared" si="17"/>
        <v/>
      </c>
      <c r="AA94" s="10" t="str">
        <f t="shared" si="18"/>
        <v/>
      </c>
      <c r="AB94" s="10">
        <f t="shared" si="19"/>
        <v>20</v>
      </c>
      <c r="AC94" s="10" t="str">
        <f t="shared" si="20"/>
        <v/>
      </c>
      <c r="AD94" s="10" t="str">
        <f t="shared" si="21"/>
        <v/>
      </c>
      <c r="AE94" s="10" t="str">
        <f t="shared" si="22"/>
        <v/>
      </c>
      <c r="AF94" s="10" t="str">
        <f t="shared" si="23"/>
        <v/>
      </c>
      <c r="AG94" s="10" t="str">
        <f t="shared" si="24"/>
        <v/>
      </c>
      <c r="AH94" s="10" t="str">
        <f t="shared" si="25"/>
        <v/>
      </c>
      <c r="AI94" s="13" t="str">
        <f t="shared" si="26"/>
        <v>76</v>
      </c>
      <c r="AJ94" s="11">
        <f t="shared" si="27"/>
        <v>76</v>
      </c>
    </row>
    <row r="95" spans="1:36" x14ac:dyDescent="0.25">
      <c r="A95" s="1">
        <v>77</v>
      </c>
      <c r="B95" s="4">
        <v>48</v>
      </c>
      <c r="C95" s="9" t="s">
        <v>170</v>
      </c>
      <c r="D95" s="9" t="s">
        <v>71</v>
      </c>
      <c r="E95" s="9" t="s">
        <v>171</v>
      </c>
      <c r="F95" s="9">
        <v>3796937762</v>
      </c>
      <c r="G95" s="9" t="s">
        <v>172</v>
      </c>
      <c r="H95" s="27"/>
      <c r="I95" s="6">
        <v>5</v>
      </c>
      <c r="J95" s="6">
        <v>5</v>
      </c>
      <c r="K95" s="27"/>
      <c r="L95" s="7">
        <f t="shared" si="28"/>
        <v>0</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180</v>
      </c>
      <c r="Z95" s="10" t="str">
        <f t="shared" si="17"/>
        <v/>
      </c>
      <c r="AA95" s="10" t="str">
        <f t="shared" si="18"/>
        <v/>
      </c>
      <c r="AB95" s="10">
        <f t="shared" si="19"/>
        <v>0</v>
      </c>
      <c r="AC95" s="10" t="str">
        <f t="shared" si="20"/>
        <v/>
      </c>
      <c r="AD95" s="10" t="str">
        <f t="shared" si="21"/>
        <v/>
      </c>
      <c r="AE95" s="10" t="str">
        <f t="shared" si="22"/>
        <v/>
      </c>
      <c r="AF95" s="10" t="str">
        <f t="shared" si="23"/>
        <v/>
      </c>
      <c r="AG95" s="10" t="str">
        <f t="shared" si="24"/>
        <v/>
      </c>
      <c r="AH95" s="10" t="str">
        <f t="shared" si="25"/>
        <v/>
      </c>
      <c r="AI95" s="13" t="str">
        <f t="shared" si="26"/>
        <v>77</v>
      </c>
      <c r="AJ95" s="11">
        <f t="shared" si="27"/>
        <v>77</v>
      </c>
    </row>
    <row r="96" spans="1:36" x14ac:dyDescent="0.25">
      <c r="A96" s="1">
        <v>78</v>
      </c>
      <c r="B96" s="4">
        <v>48</v>
      </c>
      <c r="C96" s="9" t="s">
        <v>103</v>
      </c>
      <c r="D96" s="9" t="s">
        <v>56</v>
      </c>
      <c r="E96" s="9" t="s">
        <v>173</v>
      </c>
      <c r="F96" s="9">
        <v>3338900328</v>
      </c>
      <c r="G96" s="9" t="s">
        <v>172</v>
      </c>
      <c r="H96" s="27"/>
      <c r="I96" s="6">
        <v>5</v>
      </c>
      <c r="J96" s="6">
        <v>5</v>
      </c>
      <c r="K96" s="27"/>
      <c r="L96" s="7">
        <f t="shared" si="28"/>
        <v>0</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180</v>
      </c>
      <c r="Z96" s="10" t="str">
        <f t="shared" si="17"/>
        <v/>
      </c>
      <c r="AA96" s="10" t="str">
        <f t="shared" si="18"/>
        <v/>
      </c>
      <c r="AB96" s="10">
        <f t="shared" si="19"/>
        <v>0</v>
      </c>
      <c r="AC96" s="10" t="str">
        <f t="shared" si="20"/>
        <v/>
      </c>
      <c r="AD96" s="10" t="str">
        <f t="shared" si="21"/>
        <v/>
      </c>
      <c r="AE96" s="10" t="str">
        <f t="shared" si="22"/>
        <v/>
      </c>
      <c r="AF96" s="10" t="str">
        <f t="shared" si="23"/>
        <v/>
      </c>
      <c r="AG96" s="10" t="str">
        <f t="shared" si="24"/>
        <v/>
      </c>
      <c r="AH96" s="10" t="str">
        <f t="shared" si="25"/>
        <v/>
      </c>
      <c r="AI96" s="13" t="str">
        <f t="shared" si="26"/>
        <v>77</v>
      </c>
      <c r="AJ96" s="11">
        <f t="shared" si="27"/>
        <v>77</v>
      </c>
    </row>
    <row r="97" spans="1:36" x14ac:dyDescent="0.25">
      <c r="A97" s="1">
        <v>79</v>
      </c>
      <c r="B97" s="4">
        <v>48</v>
      </c>
      <c r="C97" s="9" t="s">
        <v>174</v>
      </c>
      <c r="D97" s="9" t="s">
        <v>43</v>
      </c>
      <c r="E97" s="9" t="s">
        <v>151</v>
      </c>
      <c r="F97" s="9">
        <v>1256425887</v>
      </c>
      <c r="G97" s="9" t="s">
        <v>172</v>
      </c>
      <c r="H97" s="27"/>
      <c r="I97" s="6">
        <v>5</v>
      </c>
      <c r="J97" s="6">
        <v>5</v>
      </c>
      <c r="K97" s="27"/>
      <c r="L97" s="7">
        <f t="shared" si="28"/>
        <v>0</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180</v>
      </c>
      <c r="Z97" s="10" t="str">
        <f t="shared" si="17"/>
        <v/>
      </c>
      <c r="AA97" s="10" t="str">
        <f t="shared" si="18"/>
        <v/>
      </c>
      <c r="AB97" s="10">
        <f t="shared" si="19"/>
        <v>0</v>
      </c>
      <c r="AC97" s="10" t="str">
        <f t="shared" si="20"/>
        <v/>
      </c>
      <c r="AD97" s="10" t="str">
        <f t="shared" si="21"/>
        <v/>
      </c>
      <c r="AE97" s="10" t="str">
        <f t="shared" si="22"/>
        <v/>
      </c>
      <c r="AF97" s="10" t="str">
        <f t="shared" si="23"/>
        <v/>
      </c>
      <c r="AG97" s="10" t="str">
        <f t="shared" si="24"/>
        <v/>
      </c>
      <c r="AH97" s="10" t="str">
        <f t="shared" si="25"/>
        <v/>
      </c>
      <c r="AI97" s="13" t="str">
        <f t="shared" si="26"/>
        <v>77</v>
      </c>
      <c r="AJ97" s="11">
        <f t="shared" si="27"/>
        <v>77</v>
      </c>
    </row>
    <row r="98" spans="1:36" x14ac:dyDescent="0.25">
      <c r="A98" s="1">
        <v>80</v>
      </c>
      <c r="B98" s="4">
        <v>48</v>
      </c>
      <c r="C98" s="9" t="s">
        <v>175</v>
      </c>
      <c r="D98" s="9" t="s">
        <v>56</v>
      </c>
      <c r="E98" s="9" t="s">
        <v>33</v>
      </c>
      <c r="F98" s="9">
        <v>774476040</v>
      </c>
      <c r="G98" s="9" t="s">
        <v>172</v>
      </c>
      <c r="H98" s="27"/>
      <c r="I98" s="6">
        <v>5</v>
      </c>
      <c r="J98" s="6">
        <v>5</v>
      </c>
      <c r="K98" s="27"/>
      <c r="L98" s="7">
        <f t="shared" si="28"/>
        <v>0</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180</v>
      </c>
      <c r="Z98" s="10" t="str">
        <f t="shared" si="17"/>
        <v/>
      </c>
      <c r="AA98" s="10" t="str">
        <f t="shared" si="18"/>
        <v/>
      </c>
      <c r="AB98" s="10">
        <f t="shared" si="19"/>
        <v>0</v>
      </c>
      <c r="AC98" s="10" t="str">
        <f t="shared" si="20"/>
        <v/>
      </c>
      <c r="AD98" s="10" t="str">
        <f t="shared" si="21"/>
        <v/>
      </c>
      <c r="AE98" s="10" t="str">
        <f t="shared" si="22"/>
        <v/>
      </c>
      <c r="AF98" s="10" t="str">
        <f t="shared" si="23"/>
        <v/>
      </c>
      <c r="AG98" s="10" t="str">
        <f t="shared" si="24"/>
        <v/>
      </c>
      <c r="AH98" s="10" t="str">
        <f t="shared" si="25"/>
        <v/>
      </c>
      <c r="AI98" s="13" t="str">
        <f t="shared" si="26"/>
        <v>77</v>
      </c>
      <c r="AJ98" s="11">
        <f t="shared" si="27"/>
        <v>77</v>
      </c>
    </row>
    <row r="99" spans="1:36" x14ac:dyDescent="0.25">
      <c r="A99" s="1">
        <v>81</v>
      </c>
      <c r="B99" s="4">
        <v>48</v>
      </c>
      <c r="C99" s="9" t="s">
        <v>176</v>
      </c>
      <c r="D99" s="9" t="s">
        <v>43</v>
      </c>
      <c r="E99" s="9" t="s">
        <v>52</v>
      </c>
      <c r="F99" s="9">
        <v>1415468764</v>
      </c>
      <c r="G99" s="9" t="s">
        <v>172</v>
      </c>
      <c r="H99" s="27"/>
      <c r="I99" s="6">
        <v>5</v>
      </c>
      <c r="J99" s="6">
        <v>5</v>
      </c>
      <c r="K99" s="27"/>
      <c r="L99" s="7">
        <f t="shared" si="28"/>
        <v>0</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180</v>
      </c>
      <c r="Z99" s="10" t="str">
        <f t="shared" si="17"/>
        <v/>
      </c>
      <c r="AA99" s="10" t="str">
        <f t="shared" si="18"/>
        <v/>
      </c>
      <c r="AB99" s="10">
        <f t="shared" si="19"/>
        <v>0</v>
      </c>
      <c r="AC99" s="10" t="str">
        <f t="shared" si="20"/>
        <v/>
      </c>
      <c r="AD99" s="10" t="str">
        <f t="shared" si="21"/>
        <v/>
      </c>
      <c r="AE99" s="10" t="str">
        <f t="shared" si="22"/>
        <v/>
      </c>
      <c r="AF99" s="10" t="str">
        <f t="shared" si="23"/>
        <v/>
      </c>
      <c r="AG99" s="10" t="str">
        <f t="shared" si="24"/>
        <v/>
      </c>
      <c r="AH99" s="10" t="str">
        <f t="shared" si="25"/>
        <v/>
      </c>
      <c r="AI99" s="13" t="str">
        <f t="shared" si="26"/>
        <v>77</v>
      </c>
      <c r="AJ99" s="11">
        <f t="shared" si="27"/>
        <v>77</v>
      </c>
    </row>
  </sheetData>
  <mergeCells count="6">
    <mergeCell ref="A16:B16"/>
    <mergeCell ref="A6:B7"/>
    <mergeCell ref="C6:G6"/>
    <mergeCell ref="H6:H7"/>
    <mergeCell ref="I6:J6"/>
    <mergeCell ref="I7:J7"/>
  </mergeCells>
  <conditionalFormatting sqref="L19:L99">
    <cfRule type="cellIs" dxfId="7"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89"/>
  <sheetViews>
    <sheetView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29"/>
      <c r="B6" s="30"/>
      <c r="C6" s="33" t="s">
        <v>14</v>
      </c>
      <c r="D6" s="34"/>
      <c r="E6" s="34"/>
      <c r="F6" s="34"/>
      <c r="G6" s="35"/>
      <c r="H6" s="36" t="s">
        <v>15</v>
      </c>
      <c r="I6" s="38" t="s">
        <v>16</v>
      </c>
      <c r="J6" s="39"/>
    </row>
    <row r="7" spans="1:36" ht="15" customHeight="1" x14ac:dyDescent="0.25">
      <c r="A7" s="31"/>
      <c r="B7" s="32"/>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0</v>
      </c>
      <c r="D9" s="17">
        <f>COUNTIF($Z$19:$Z$827,6)</f>
        <v>0</v>
      </c>
      <c r="E9" s="17">
        <f>COUNTIF($Z$19:$Z$827,105)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COUNTIF(J19:J829,6)</f>
        <v>71</v>
      </c>
      <c r="D10" s="17">
        <f>COUNTIF($Z$19:$Z$827,7)</f>
        <v>3</v>
      </c>
      <c r="E10" s="17">
        <f>COUNTIF($Z$19:$Z$827,106)</f>
        <v>14</v>
      </c>
      <c r="F10" s="17">
        <f t="shared" si="2"/>
        <v>17</v>
      </c>
      <c r="G10" s="15">
        <f t="shared" si="0"/>
        <v>54</v>
      </c>
      <c r="H10" s="21">
        <v>25</v>
      </c>
      <c r="I10" s="22"/>
      <c r="J10" s="19">
        <f t="shared" si="1"/>
        <v>32</v>
      </c>
      <c r="Z10" s="10"/>
      <c r="AA10" s="10"/>
      <c r="AB10" s="10"/>
      <c r="AC10" s="10"/>
      <c r="AD10" s="10"/>
      <c r="AE10" s="10"/>
      <c r="AF10" s="10"/>
      <c r="AG10" s="10"/>
      <c r="AH10" s="11"/>
      <c r="AI10" s="11">
        <f t="shared" si="3"/>
        <v>0</v>
      </c>
      <c r="AJ10" s="11">
        <f t="shared" si="3"/>
        <v>32</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3" t="s">
        <v>24</v>
      </c>
      <c r="B16" s="35"/>
      <c r="C16" s="17">
        <f>SUM(C8:C15)</f>
        <v>71</v>
      </c>
      <c r="D16" s="17">
        <f>COUNTIF($N$19:$N$20,"победитель")</f>
        <v>2</v>
      </c>
      <c r="E16" s="17">
        <f>COUNTIF($N$19:$N$20,"призер")</f>
        <v>0</v>
      </c>
      <c r="F16" s="17">
        <f t="shared" si="2"/>
        <v>2</v>
      </c>
      <c r="G16" s="23">
        <f>SUM(G8:G15)</f>
        <v>54</v>
      </c>
      <c r="H16" s="24"/>
      <c r="I16" s="25"/>
      <c r="J16" s="26">
        <f>SUM(J8:J15)</f>
        <v>32</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181</v>
      </c>
      <c r="D19" s="9" t="s">
        <v>127</v>
      </c>
      <c r="E19" s="9" t="s">
        <v>87</v>
      </c>
      <c r="F19" s="9">
        <v>2164446408</v>
      </c>
      <c r="G19" s="9" t="s">
        <v>40</v>
      </c>
      <c r="H19" s="5"/>
      <c r="I19" s="6">
        <v>6</v>
      </c>
      <c r="J19" s="6">
        <v>6</v>
      </c>
      <c r="K19" s="9">
        <v>22</v>
      </c>
      <c r="L19" s="7">
        <f t="shared" ref="L19:L20" si="4">K19*100/(IF(J19=$A$8,$H$8,IF(J19=$A$9,$H$9,IF(J19=$A$10,$H$10,IF(J19=$A$11,$H$11,IF(J19=$A$12,$H$12,IF(J19=$A$13,$H$13,IF(J19=$A$14,$H$14,$H$15))))))))</f>
        <v>88</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177</v>
      </c>
      <c r="Z19" s="10">
        <f>IF(N19="победитель",1+J19,IF(N19="призер",100+J19,""))</f>
        <v>7</v>
      </c>
      <c r="AA19" s="10" t="str">
        <f>IF(J19=4,L19,"")</f>
        <v/>
      </c>
      <c r="AB19" s="10" t="str">
        <f>IF(J19=5,L19,"")</f>
        <v/>
      </c>
      <c r="AC19" s="10">
        <f>IF(J19=6,L19,"")</f>
        <v>88</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182</v>
      </c>
      <c r="D20" s="9" t="s">
        <v>54</v>
      </c>
      <c r="E20" s="9" t="s">
        <v>36</v>
      </c>
      <c r="F20" s="9">
        <v>2834818921</v>
      </c>
      <c r="G20" s="9" t="s">
        <v>28</v>
      </c>
      <c r="H20" s="27"/>
      <c r="I20" s="6">
        <v>6</v>
      </c>
      <c r="J20" s="6">
        <v>6</v>
      </c>
      <c r="K20" s="9">
        <v>22</v>
      </c>
      <c r="L20" s="7">
        <f t="shared" si="4"/>
        <v>88</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177</v>
      </c>
      <c r="Z20" s="10">
        <f t="shared" ref="Z20:Z83" si="5">IF(N20="победитель",1+J20,IF(N20="призер",100+J20,""))</f>
        <v>7</v>
      </c>
      <c r="AA20" s="10" t="str">
        <f t="shared" ref="AA20:AA83" si="6">IF(J20=4,L20,"")</f>
        <v/>
      </c>
      <c r="AB20" s="10" t="str">
        <f t="shared" ref="AB20:AB83" si="7">IF(J20=5,L20,"")</f>
        <v/>
      </c>
      <c r="AC20" s="10">
        <f t="shared" ref="AC20:AC83" si="8">IF(J20=6,L20,"")</f>
        <v>88</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1</v>
      </c>
      <c r="AJ20" s="11">
        <f t="shared" ref="AJ20:AJ83" si="15">AI20+1-1</f>
        <v>1</v>
      </c>
    </row>
    <row r="21" spans="1:36" x14ac:dyDescent="0.25">
      <c r="A21" s="1">
        <v>3</v>
      </c>
      <c r="B21" s="4">
        <v>48</v>
      </c>
      <c r="C21" s="9" t="s">
        <v>183</v>
      </c>
      <c r="D21" s="9" t="s">
        <v>184</v>
      </c>
      <c r="E21" s="9" t="s">
        <v>52</v>
      </c>
      <c r="F21" s="9">
        <v>2240039022</v>
      </c>
      <c r="G21" s="9" t="s">
        <v>37</v>
      </c>
      <c r="H21" s="27"/>
      <c r="I21" s="6">
        <v>6</v>
      </c>
      <c r="J21" s="6">
        <v>6</v>
      </c>
      <c r="K21" s="9">
        <v>20</v>
      </c>
      <c r="L21" s="7">
        <f t="shared" ref="L21:L84" si="16">K21*100/(IF(J21=$A$8,$H$8,IF(J21=$A$9,$H$9,IF(J21=$A$10,$H$10,IF(J21=$A$11,$H$11,IF(J21=$A$12,$H$12,IF(J21=$A$13,$H$13,IF(J21=$A$14,$H$14,$H$15))))))))</f>
        <v>80</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177</v>
      </c>
      <c r="Z21" s="10">
        <f t="shared" si="5"/>
        <v>7</v>
      </c>
      <c r="AA21" s="10" t="str">
        <f t="shared" si="6"/>
        <v/>
      </c>
      <c r="AB21" s="10" t="str">
        <f t="shared" si="7"/>
        <v/>
      </c>
      <c r="AC21" s="10">
        <f t="shared" si="8"/>
        <v>80</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185</v>
      </c>
      <c r="D22" s="9" t="s">
        <v>186</v>
      </c>
      <c r="E22" s="9" t="s">
        <v>49</v>
      </c>
      <c r="F22" s="9">
        <v>3649305468</v>
      </c>
      <c r="G22" s="9" t="s">
        <v>40</v>
      </c>
      <c r="H22" s="27"/>
      <c r="I22" s="6">
        <v>6</v>
      </c>
      <c r="J22" s="6">
        <v>6</v>
      </c>
      <c r="K22" s="9">
        <v>19</v>
      </c>
      <c r="L22" s="7">
        <f t="shared" si="16"/>
        <v>76</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178</v>
      </c>
      <c r="Z22" s="10">
        <f t="shared" si="5"/>
        <v>106</v>
      </c>
      <c r="AA22" s="10" t="str">
        <f t="shared" si="6"/>
        <v/>
      </c>
      <c r="AB22" s="10" t="str">
        <f t="shared" si="7"/>
        <v/>
      </c>
      <c r="AC22" s="10">
        <f t="shared" si="8"/>
        <v>76</v>
      </c>
      <c r="AD22" s="10" t="str">
        <f t="shared" si="9"/>
        <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187</v>
      </c>
      <c r="D23" s="9" t="s">
        <v>188</v>
      </c>
      <c r="E23" s="9" t="s">
        <v>189</v>
      </c>
      <c r="F23" s="9">
        <v>964411941</v>
      </c>
      <c r="G23" s="9" t="s">
        <v>37</v>
      </c>
      <c r="H23" s="27"/>
      <c r="I23" s="6">
        <v>6</v>
      </c>
      <c r="J23" s="6">
        <v>6</v>
      </c>
      <c r="K23" s="9">
        <v>19</v>
      </c>
      <c r="L23" s="7">
        <f t="shared" si="16"/>
        <v>76</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178</v>
      </c>
      <c r="Z23" s="10">
        <f t="shared" si="5"/>
        <v>106</v>
      </c>
      <c r="AA23" s="10" t="str">
        <f t="shared" si="6"/>
        <v/>
      </c>
      <c r="AB23" s="10" t="str">
        <f t="shared" si="7"/>
        <v/>
      </c>
      <c r="AC23" s="10">
        <f t="shared" si="8"/>
        <v>76</v>
      </c>
      <c r="AD23" s="10" t="str">
        <f t="shared" si="9"/>
        <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9" t="s">
        <v>175</v>
      </c>
      <c r="D24" s="9" t="s">
        <v>119</v>
      </c>
      <c r="E24" s="9" t="s">
        <v>84</v>
      </c>
      <c r="F24" s="9">
        <v>455812792</v>
      </c>
      <c r="G24" s="9" t="s">
        <v>40</v>
      </c>
      <c r="H24" s="27"/>
      <c r="I24" s="6">
        <v>6</v>
      </c>
      <c r="J24" s="6">
        <v>6</v>
      </c>
      <c r="K24" s="9">
        <v>17</v>
      </c>
      <c r="L24" s="7">
        <f t="shared" si="16"/>
        <v>68</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178</v>
      </c>
      <c r="Z24" s="10">
        <f t="shared" si="5"/>
        <v>106</v>
      </c>
      <c r="AA24" s="10" t="str">
        <f t="shared" si="6"/>
        <v/>
      </c>
      <c r="AB24" s="10" t="str">
        <f t="shared" si="7"/>
        <v/>
      </c>
      <c r="AC24" s="10">
        <f t="shared" si="8"/>
        <v>68</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190</v>
      </c>
      <c r="D25" s="9" t="s">
        <v>32</v>
      </c>
      <c r="E25" s="9" t="s">
        <v>52</v>
      </c>
      <c r="F25" s="9">
        <v>951488105</v>
      </c>
      <c r="G25" s="9" t="s">
        <v>40</v>
      </c>
      <c r="H25" s="27"/>
      <c r="I25" s="6">
        <v>6</v>
      </c>
      <c r="J25" s="6">
        <v>6</v>
      </c>
      <c r="K25" s="9">
        <v>16</v>
      </c>
      <c r="L25" s="7">
        <f t="shared" si="16"/>
        <v>64</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178</v>
      </c>
      <c r="Z25" s="10">
        <f t="shared" si="5"/>
        <v>106</v>
      </c>
      <c r="AA25" s="10" t="str">
        <f t="shared" si="6"/>
        <v/>
      </c>
      <c r="AB25" s="10" t="str">
        <f t="shared" si="7"/>
        <v/>
      </c>
      <c r="AC25" s="10">
        <f t="shared" si="8"/>
        <v>64</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191</v>
      </c>
      <c r="D26" s="9" t="s">
        <v>69</v>
      </c>
      <c r="E26" s="9" t="s">
        <v>87</v>
      </c>
      <c r="F26" s="9">
        <v>2085261361</v>
      </c>
      <c r="G26" s="9" t="s">
        <v>37</v>
      </c>
      <c r="H26" s="27"/>
      <c r="I26" s="6">
        <v>6</v>
      </c>
      <c r="J26" s="6">
        <v>6</v>
      </c>
      <c r="K26" s="9">
        <v>16</v>
      </c>
      <c r="L26" s="7">
        <f t="shared" si="16"/>
        <v>64</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178</v>
      </c>
      <c r="Z26" s="10">
        <f t="shared" si="5"/>
        <v>106</v>
      </c>
      <c r="AA26" s="10" t="str">
        <f t="shared" si="6"/>
        <v/>
      </c>
      <c r="AB26" s="10" t="str">
        <f t="shared" si="7"/>
        <v/>
      </c>
      <c r="AC26" s="10">
        <f t="shared" si="8"/>
        <v>64</v>
      </c>
      <c r="AD26" s="10" t="str">
        <f t="shared" si="9"/>
        <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192</v>
      </c>
      <c r="D27" s="9" t="s">
        <v>130</v>
      </c>
      <c r="E27" s="9" t="s">
        <v>144</v>
      </c>
      <c r="F27" s="9">
        <v>3233094266</v>
      </c>
      <c r="G27" s="9" t="s">
        <v>37</v>
      </c>
      <c r="H27" s="27"/>
      <c r="I27" s="6">
        <v>6</v>
      </c>
      <c r="J27" s="6">
        <v>6</v>
      </c>
      <c r="K27" s="9">
        <v>16</v>
      </c>
      <c r="L27" s="7">
        <f t="shared" si="16"/>
        <v>64</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178</v>
      </c>
      <c r="Z27" s="10">
        <f t="shared" si="5"/>
        <v>106</v>
      </c>
      <c r="AA27" s="10" t="str">
        <f t="shared" si="6"/>
        <v/>
      </c>
      <c r="AB27" s="10" t="str">
        <f t="shared" si="7"/>
        <v/>
      </c>
      <c r="AC27" s="10">
        <f t="shared" si="8"/>
        <v>64</v>
      </c>
      <c r="AD27" s="10" t="str">
        <f t="shared" si="9"/>
        <v/>
      </c>
      <c r="AE27" s="10" t="str">
        <f t="shared" si="10"/>
        <v/>
      </c>
      <c r="AF27" s="10" t="str">
        <f t="shared" si="11"/>
        <v/>
      </c>
      <c r="AG27" s="10" t="str">
        <f t="shared" si="12"/>
        <v/>
      </c>
      <c r="AH27" s="10" t="str">
        <f t="shared" si="13"/>
        <v/>
      </c>
      <c r="AI27" s="13" t="str">
        <f t="shared" si="14"/>
        <v>7</v>
      </c>
      <c r="AJ27" s="11">
        <f t="shared" si="15"/>
        <v>7</v>
      </c>
    </row>
    <row r="28" spans="1:36" x14ac:dyDescent="0.25">
      <c r="A28" s="1">
        <v>10</v>
      </c>
      <c r="B28" s="4">
        <v>48</v>
      </c>
      <c r="C28" s="9" t="s">
        <v>193</v>
      </c>
      <c r="D28" s="9" t="s">
        <v>43</v>
      </c>
      <c r="E28" s="9" t="s">
        <v>36</v>
      </c>
      <c r="F28" s="9">
        <v>1982765274</v>
      </c>
      <c r="G28" s="9" t="s">
        <v>40</v>
      </c>
      <c r="H28" s="27"/>
      <c r="I28" s="6">
        <v>6</v>
      </c>
      <c r="J28" s="6">
        <v>6</v>
      </c>
      <c r="K28" s="9">
        <v>15</v>
      </c>
      <c r="L28" s="7">
        <f t="shared" si="16"/>
        <v>60</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178</v>
      </c>
      <c r="Z28" s="10">
        <f t="shared" si="5"/>
        <v>106</v>
      </c>
      <c r="AA28" s="10" t="str">
        <f t="shared" si="6"/>
        <v/>
      </c>
      <c r="AB28" s="10" t="str">
        <f t="shared" si="7"/>
        <v/>
      </c>
      <c r="AC28" s="10">
        <f t="shared" si="8"/>
        <v>60</v>
      </c>
      <c r="AD28" s="10" t="str">
        <f t="shared" si="9"/>
        <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194</v>
      </c>
      <c r="D29" s="9" t="s">
        <v>159</v>
      </c>
      <c r="E29" s="9" t="s">
        <v>195</v>
      </c>
      <c r="F29" s="9">
        <v>2508179089</v>
      </c>
      <c r="G29" s="9" t="s">
        <v>40</v>
      </c>
      <c r="H29" s="27"/>
      <c r="I29" s="6">
        <v>6</v>
      </c>
      <c r="J29" s="6">
        <v>6</v>
      </c>
      <c r="K29" s="9">
        <v>15</v>
      </c>
      <c r="L29" s="7">
        <f t="shared" si="16"/>
        <v>60</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178</v>
      </c>
      <c r="Z29" s="10">
        <f t="shared" si="5"/>
        <v>106</v>
      </c>
      <c r="AA29" s="10" t="str">
        <f t="shared" si="6"/>
        <v/>
      </c>
      <c r="AB29" s="10" t="str">
        <f t="shared" si="7"/>
        <v/>
      </c>
      <c r="AC29" s="10">
        <f t="shared" si="8"/>
        <v>60</v>
      </c>
      <c r="AD29" s="10" t="str">
        <f t="shared" si="9"/>
        <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196</v>
      </c>
      <c r="D30" s="9" t="s">
        <v>184</v>
      </c>
      <c r="E30" s="9" t="s">
        <v>52</v>
      </c>
      <c r="F30" s="9">
        <v>3984194080</v>
      </c>
      <c r="G30" s="9" t="s">
        <v>28</v>
      </c>
      <c r="H30" s="27"/>
      <c r="I30" s="6">
        <v>6</v>
      </c>
      <c r="J30" s="6">
        <v>6</v>
      </c>
      <c r="K30" s="9">
        <v>15</v>
      </c>
      <c r="L30" s="7">
        <f t="shared" si="16"/>
        <v>60</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179</v>
      </c>
      <c r="Z30" s="10" t="str">
        <f t="shared" si="5"/>
        <v/>
      </c>
      <c r="AA30" s="10" t="str">
        <f t="shared" si="6"/>
        <v/>
      </c>
      <c r="AB30" s="10" t="str">
        <f t="shared" si="7"/>
        <v/>
      </c>
      <c r="AC30" s="10">
        <f t="shared" si="8"/>
        <v>60</v>
      </c>
      <c r="AD30" s="10" t="str">
        <f t="shared" si="9"/>
        <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9" t="s">
        <v>197</v>
      </c>
      <c r="D31" s="9" t="s">
        <v>198</v>
      </c>
      <c r="E31" s="9" t="s">
        <v>76</v>
      </c>
      <c r="F31" s="9">
        <v>702679858</v>
      </c>
      <c r="G31" s="9" t="s">
        <v>40</v>
      </c>
      <c r="H31" s="27"/>
      <c r="I31" s="6">
        <v>6</v>
      </c>
      <c r="J31" s="6">
        <v>6</v>
      </c>
      <c r="K31" s="9">
        <v>14</v>
      </c>
      <c r="L31" s="7">
        <f t="shared" si="16"/>
        <v>56</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178</v>
      </c>
      <c r="Z31" s="10">
        <f t="shared" si="5"/>
        <v>106</v>
      </c>
      <c r="AA31" s="10" t="str">
        <f t="shared" si="6"/>
        <v/>
      </c>
      <c r="AB31" s="10" t="str">
        <f t="shared" si="7"/>
        <v/>
      </c>
      <c r="AC31" s="10">
        <f t="shared" si="8"/>
        <v>56</v>
      </c>
      <c r="AD31" s="10" t="str">
        <f t="shared" si="9"/>
        <v/>
      </c>
      <c r="AE31" s="10" t="str">
        <f t="shared" si="10"/>
        <v/>
      </c>
      <c r="AF31" s="10" t="str">
        <f t="shared" si="11"/>
        <v/>
      </c>
      <c r="AG31" s="10" t="str">
        <f t="shared" si="12"/>
        <v/>
      </c>
      <c r="AH31" s="10" t="str">
        <f t="shared" si="13"/>
        <v/>
      </c>
      <c r="AI31" s="13" t="str">
        <f t="shared" si="14"/>
        <v>13</v>
      </c>
      <c r="AJ31" s="11">
        <f t="shared" si="15"/>
        <v>13</v>
      </c>
    </row>
    <row r="32" spans="1:36" x14ac:dyDescent="0.25">
      <c r="A32" s="1">
        <v>14</v>
      </c>
      <c r="B32" s="4">
        <v>48</v>
      </c>
      <c r="C32" s="9" t="s">
        <v>199</v>
      </c>
      <c r="D32" s="9" t="s">
        <v>60</v>
      </c>
      <c r="E32" s="9" t="s">
        <v>200</v>
      </c>
      <c r="F32" s="9">
        <v>4126063841</v>
      </c>
      <c r="G32" s="9" t="s">
        <v>37</v>
      </c>
      <c r="H32" s="27"/>
      <c r="I32" s="6">
        <v>6</v>
      </c>
      <c r="J32" s="6">
        <v>6</v>
      </c>
      <c r="K32" s="9">
        <v>14</v>
      </c>
      <c r="L32" s="7">
        <f t="shared" si="16"/>
        <v>56</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178</v>
      </c>
      <c r="Z32" s="10">
        <f t="shared" si="5"/>
        <v>106</v>
      </c>
      <c r="AA32" s="10" t="str">
        <f t="shared" si="6"/>
        <v/>
      </c>
      <c r="AB32" s="10" t="str">
        <f t="shared" si="7"/>
        <v/>
      </c>
      <c r="AC32" s="10">
        <f t="shared" si="8"/>
        <v>56</v>
      </c>
      <c r="AD32" s="10" t="str">
        <f t="shared" si="9"/>
        <v/>
      </c>
      <c r="AE32" s="10" t="str">
        <f t="shared" si="10"/>
        <v/>
      </c>
      <c r="AF32" s="10" t="str">
        <f t="shared" si="11"/>
        <v/>
      </c>
      <c r="AG32" s="10" t="str">
        <f t="shared" si="12"/>
        <v/>
      </c>
      <c r="AH32" s="10" t="str">
        <f t="shared" si="13"/>
        <v/>
      </c>
      <c r="AI32" s="13" t="str">
        <f t="shared" si="14"/>
        <v>13</v>
      </c>
      <c r="AJ32" s="11">
        <f t="shared" si="15"/>
        <v>13</v>
      </c>
    </row>
    <row r="33" spans="1:36" x14ac:dyDescent="0.25">
      <c r="A33" s="1">
        <v>15</v>
      </c>
      <c r="B33" s="4">
        <v>48</v>
      </c>
      <c r="C33" s="9" t="s">
        <v>201</v>
      </c>
      <c r="D33" s="9" t="s">
        <v>82</v>
      </c>
      <c r="E33" s="9" t="s">
        <v>36</v>
      </c>
      <c r="F33" s="9">
        <v>2876453639</v>
      </c>
      <c r="G33" s="9" t="s">
        <v>28</v>
      </c>
      <c r="H33" s="27"/>
      <c r="I33" s="6">
        <v>6</v>
      </c>
      <c r="J33" s="6">
        <v>6</v>
      </c>
      <c r="K33" s="9">
        <v>14</v>
      </c>
      <c r="L33" s="7">
        <f t="shared" si="16"/>
        <v>56</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179</v>
      </c>
      <c r="Z33" s="10" t="str">
        <f t="shared" si="5"/>
        <v/>
      </c>
      <c r="AA33" s="10" t="str">
        <f t="shared" si="6"/>
        <v/>
      </c>
      <c r="AB33" s="10" t="str">
        <f t="shared" si="7"/>
        <v/>
      </c>
      <c r="AC33" s="10">
        <f t="shared" si="8"/>
        <v>56</v>
      </c>
      <c r="AD33" s="10" t="str">
        <f t="shared" si="9"/>
        <v/>
      </c>
      <c r="AE33" s="10" t="str">
        <f t="shared" si="10"/>
        <v/>
      </c>
      <c r="AF33" s="10" t="str">
        <f t="shared" si="11"/>
        <v/>
      </c>
      <c r="AG33" s="10" t="str">
        <f t="shared" si="12"/>
        <v/>
      </c>
      <c r="AH33" s="10" t="str">
        <f t="shared" si="13"/>
        <v/>
      </c>
      <c r="AI33" s="13" t="str">
        <f t="shared" si="14"/>
        <v>13</v>
      </c>
      <c r="AJ33" s="11">
        <f t="shared" si="15"/>
        <v>13</v>
      </c>
    </row>
    <row r="34" spans="1:36" x14ac:dyDescent="0.25">
      <c r="A34" s="1">
        <v>16</v>
      </c>
      <c r="B34" s="4">
        <v>48</v>
      </c>
      <c r="C34" s="9" t="s">
        <v>202</v>
      </c>
      <c r="D34" s="9" t="s">
        <v>130</v>
      </c>
      <c r="E34" s="9" t="s">
        <v>131</v>
      </c>
      <c r="F34" s="9">
        <v>3037647471</v>
      </c>
      <c r="G34" s="9" t="s">
        <v>40</v>
      </c>
      <c r="H34" s="27"/>
      <c r="I34" s="6">
        <v>6</v>
      </c>
      <c r="J34" s="6">
        <v>6</v>
      </c>
      <c r="K34" s="9">
        <v>14</v>
      </c>
      <c r="L34" s="7">
        <f t="shared" si="16"/>
        <v>56</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178</v>
      </c>
      <c r="Z34" s="10">
        <f t="shared" si="5"/>
        <v>106</v>
      </c>
      <c r="AA34" s="10" t="str">
        <f t="shared" si="6"/>
        <v/>
      </c>
      <c r="AB34" s="10" t="str">
        <f t="shared" si="7"/>
        <v/>
      </c>
      <c r="AC34" s="10">
        <f t="shared" si="8"/>
        <v>56</v>
      </c>
      <c r="AD34" s="10" t="str">
        <f t="shared" si="9"/>
        <v/>
      </c>
      <c r="AE34" s="10" t="str">
        <f t="shared" si="10"/>
        <v/>
      </c>
      <c r="AF34" s="10" t="str">
        <f t="shared" si="11"/>
        <v/>
      </c>
      <c r="AG34" s="10" t="str">
        <f t="shared" si="12"/>
        <v/>
      </c>
      <c r="AH34" s="10" t="str">
        <f t="shared" si="13"/>
        <v/>
      </c>
      <c r="AI34" s="13" t="str">
        <f t="shared" si="14"/>
        <v>13</v>
      </c>
      <c r="AJ34" s="11">
        <f t="shared" si="15"/>
        <v>13</v>
      </c>
    </row>
    <row r="35" spans="1:36" x14ac:dyDescent="0.25">
      <c r="A35" s="1">
        <v>17</v>
      </c>
      <c r="B35" s="4">
        <v>48</v>
      </c>
      <c r="C35" s="9" t="s">
        <v>203</v>
      </c>
      <c r="D35" s="9" t="s">
        <v>204</v>
      </c>
      <c r="E35" s="9" t="s">
        <v>205</v>
      </c>
      <c r="F35" s="9">
        <v>4175917075</v>
      </c>
      <c r="G35" s="9" t="s">
        <v>40</v>
      </c>
      <c r="H35" s="27"/>
      <c r="I35" s="6">
        <v>6</v>
      </c>
      <c r="J35" s="6">
        <v>6</v>
      </c>
      <c r="K35" s="9">
        <v>13</v>
      </c>
      <c r="L35" s="7">
        <f t="shared" si="16"/>
        <v>52</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178</v>
      </c>
      <c r="Z35" s="10">
        <f t="shared" si="5"/>
        <v>106</v>
      </c>
      <c r="AA35" s="10" t="str">
        <f t="shared" si="6"/>
        <v/>
      </c>
      <c r="AB35" s="10" t="str">
        <f t="shared" si="7"/>
        <v/>
      </c>
      <c r="AC35" s="10">
        <f t="shared" si="8"/>
        <v>52</v>
      </c>
      <c r="AD35" s="10" t="str">
        <f t="shared" si="9"/>
        <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206</v>
      </c>
      <c r="D36" s="9" t="s">
        <v>35</v>
      </c>
      <c r="E36" s="9" t="s">
        <v>157</v>
      </c>
      <c r="F36" s="9">
        <v>542394137</v>
      </c>
      <c r="G36" s="9" t="s">
        <v>40</v>
      </c>
      <c r="H36" s="27"/>
      <c r="I36" s="6">
        <v>6</v>
      </c>
      <c r="J36" s="6">
        <v>6</v>
      </c>
      <c r="K36" s="9">
        <v>13</v>
      </c>
      <c r="L36" s="7">
        <f t="shared" si="16"/>
        <v>52</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178</v>
      </c>
      <c r="Z36" s="10">
        <f t="shared" si="5"/>
        <v>106</v>
      </c>
      <c r="AA36" s="10" t="str">
        <f t="shared" si="6"/>
        <v/>
      </c>
      <c r="AB36" s="10" t="str">
        <f t="shared" si="7"/>
        <v/>
      </c>
      <c r="AC36" s="10">
        <f t="shared" si="8"/>
        <v>52</v>
      </c>
      <c r="AD36" s="10" t="str">
        <f t="shared" si="9"/>
        <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207</v>
      </c>
      <c r="D37" s="9" t="s">
        <v>208</v>
      </c>
      <c r="E37" s="9" t="s">
        <v>27</v>
      </c>
      <c r="F37" s="9">
        <v>3725071447</v>
      </c>
      <c r="G37" s="9" t="s">
        <v>40</v>
      </c>
      <c r="H37" s="27"/>
      <c r="I37" s="6">
        <v>6</v>
      </c>
      <c r="J37" s="6">
        <v>6</v>
      </c>
      <c r="K37" s="9">
        <v>13</v>
      </c>
      <c r="L37" s="7">
        <f t="shared" si="16"/>
        <v>52</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178</v>
      </c>
      <c r="Z37" s="10">
        <f t="shared" si="5"/>
        <v>106</v>
      </c>
      <c r="AA37" s="10" t="str">
        <f t="shared" si="6"/>
        <v/>
      </c>
      <c r="AB37" s="10" t="str">
        <f t="shared" si="7"/>
        <v/>
      </c>
      <c r="AC37" s="10">
        <f t="shared" si="8"/>
        <v>52</v>
      </c>
      <c r="AD37" s="10" t="str">
        <f t="shared" si="9"/>
        <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209</v>
      </c>
      <c r="D38" s="9" t="s">
        <v>56</v>
      </c>
      <c r="E38" s="9" t="s">
        <v>36</v>
      </c>
      <c r="F38" s="9">
        <v>2815187926</v>
      </c>
      <c r="G38" s="9" t="s">
        <v>40</v>
      </c>
      <c r="H38" s="27"/>
      <c r="I38" s="6">
        <v>6</v>
      </c>
      <c r="J38" s="6">
        <v>6</v>
      </c>
      <c r="K38" s="9">
        <v>12</v>
      </c>
      <c r="L38" s="7">
        <f t="shared" si="16"/>
        <v>48</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179</v>
      </c>
      <c r="Z38" s="10" t="str">
        <f t="shared" si="5"/>
        <v/>
      </c>
      <c r="AA38" s="10" t="str">
        <f t="shared" si="6"/>
        <v/>
      </c>
      <c r="AB38" s="10" t="str">
        <f t="shared" si="7"/>
        <v/>
      </c>
      <c r="AC38" s="10">
        <f t="shared" si="8"/>
        <v>48</v>
      </c>
      <c r="AD38" s="10" t="str">
        <f t="shared" si="9"/>
        <v/>
      </c>
      <c r="AE38" s="10" t="str">
        <f t="shared" si="10"/>
        <v/>
      </c>
      <c r="AF38" s="10" t="str">
        <f t="shared" si="11"/>
        <v/>
      </c>
      <c r="AG38" s="10" t="str">
        <f t="shared" si="12"/>
        <v/>
      </c>
      <c r="AH38" s="10" t="str">
        <f t="shared" si="13"/>
        <v/>
      </c>
      <c r="AI38" s="13" t="str">
        <f t="shared" si="14"/>
        <v>20</v>
      </c>
      <c r="AJ38" s="11">
        <f t="shared" si="15"/>
        <v>20</v>
      </c>
    </row>
    <row r="39" spans="1:36" x14ac:dyDescent="0.25">
      <c r="A39" s="1">
        <v>21</v>
      </c>
      <c r="B39" s="4">
        <v>48</v>
      </c>
      <c r="C39" s="9" t="s">
        <v>210</v>
      </c>
      <c r="D39" s="9" t="s">
        <v>211</v>
      </c>
      <c r="E39" s="9" t="s">
        <v>124</v>
      </c>
      <c r="F39" s="9">
        <v>4176722987</v>
      </c>
      <c r="G39" s="9" t="s">
        <v>37</v>
      </c>
      <c r="H39" s="27"/>
      <c r="I39" s="6">
        <v>6</v>
      </c>
      <c r="J39" s="6">
        <v>6</v>
      </c>
      <c r="K39" s="9">
        <v>12</v>
      </c>
      <c r="L39" s="7">
        <f t="shared" si="16"/>
        <v>48</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179</v>
      </c>
      <c r="Z39" s="10" t="str">
        <f t="shared" si="5"/>
        <v/>
      </c>
      <c r="AA39" s="10" t="str">
        <f t="shared" si="6"/>
        <v/>
      </c>
      <c r="AB39" s="10" t="str">
        <f t="shared" si="7"/>
        <v/>
      </c>
      <c r="AC39" s="10">
        <f t="shared" si="8"/>
        <v>48</v>
      </c>
      <c r="AD39" s="10" t="str">
        <f t="shared" si="9"/>
        <v/>
      </c>
      <c r="AE39" s="10" t="str">
        <f t="shared" si="10"/>
        <v/>
      </c>
      <c r="AF39" s="10" t="str">
        <f t="shared" si="11"/>
        <v/>
      </c>
      <c r="AG39" s="10" t="str">
        <f t="shared" si="12"/>
        <v/>
      </c>
      <c r="AH39" s="10" t="str">
        <f t="shared" si="13"/>
        <v/>
      </c>
      <c r="AI39" s="13" t="str">
        <f t="shared" si="14"/>
        <v>20</v>
      </c>
      <c r="AJ39" s="11">
        <f t="shared" si="15"/>
        <v>20</v>
      </c>
    </row>
    <row r="40" spans="1:36" x14ac:dyDescent="0.25">
      <c r="A40" s="1">
        <v>22</v>
      </c>
      <c r="B40" s="4">
        <v>48</v>
      </c>
      <c r="C40" s="9" t="s">
        <v>212</v>
      </c>
      <c r="D40" s="9" t="s">
        <v>136</v>
      </c>
      <c r="E40" s="9" t="s">
        <v>30</v>
      </c>
      <c r="F40" s="9">
        <v>3661516886</v>
      </c>
      <c r="G40" s="9" t="s">
        <v>40</v>
      </c>
      <c r="H40" s="27"/>
      <c r="I40" s="6">
        <v>6</v>
      </c>
      <c r="J40" s="6">
        <v>6</v>
      </c>
      <c r="K40" s="9">
        <v>12</v>
      </c>
      <c r="L40" s="7">
        <f t="shared" si="16"/>
        <v>48</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179</v>
      </c>
      <c r="Z40" s="10" t="str">
        <f t="shared" si="5"/>
        <v/>
      </c>
      <c r="AA40" s="10" t="str">
        <f t="shared" si="6"/>
        <v/>
      </c>
      <c r="AB40" s="10" t="str">
        <f t="shared" si="7"/>
        <v/>
      </c>
      <c r="AC40" s="10">
        <f t="shared" si="8"/>
        <v>48</v>
      </c>
      <c r="AD40" s="10" t="str">
        <f t="shared" si="9"/>
        <v/>
      </c>
      <c r="AE40" s="10" t="str">
        <f t="shared" si="10"/>
        <v/>
      </c>
      <c r="AF40" s="10" t="str">
        <f t="shared" si="11"/>
        <v/>
      </c>
      <c r="AG40" s="10" t="str">
        <f t="shared" si="12"/>
        <v/>
      </c>
      <c r="AH40" s="10" t="str">
        <f t="shared" si="13"/>
        <v/>
      </c>
      <c r="AI40" s="13" t="str">
        <f t="shared" si="14"/>
        <v>20</v>
      </c>
      <c r="AJ40" s="11">
        <f t="shared" si="15"/>
        <v>20</v>
      </c>
    </row>
    <row r="41" spans="1:36" x14ac:dyDescent="0.25">
      <c r="A41" s="1">
        <v>23</v>
      </c>
      <c r="B41" s="4">
        <v>48</v>
      </c>
      <c r="C41" s="9" t="s">
        <v>213</v>
      </c>
      <c r="D41" s="9" t="s">
        <v>69</v>
      </c>
      <c r="E41" s="9" t="s">
        <v>33</v>
      </c>
      <c r="F41" s="9">
        <v>3033324387</v>
      </c>
      <c r="G41" s="9" t="s">
        <v>40</v>
      </c>
      <c r="H41" s="27"/>
      <c r="I41" s="6">
        <v>6</v>
      </c>
      <c r="J41" s="6">
        <v>6</v>
      </c>
      <c r="K41" s="9">
        <v>12</v>
      </c>
      <c r="L41" s="7">
        <f t="shared" si="16"/>
        <v>48</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179</v>
      </c>
      <c r="Z41" s="10" t="str">
        <f t="shared" si="5"/>
        <v/>
      </c>
      <c r="AA41" s="10" t="str">
        <f t="shared" si="6"/>
        <v/>
      </c>
      <c r="AB41" s="10" t="str">
        <f t="shared" si="7"/>
        <v/>
      </c>
      <c r="AC41" s="10">
        <f t="shared" si="8"/>
        <v>48</v>
      </c>
      <c r="AD41" s="10" t="str">
        <f t="shared" si="9"/>
        <v/>
      </c>
      <c r="AE41" s="10" t="str">
        <f t="shared" si="10"/>
        <v/>
      </c>
      <c r="AF41" s="10" t="str">
        <f t="shared" si="11"/>
        <v/>
      </c>
      <c r="AG41" s="10" t="str">
        <f t="shared" si="12"/>
        <v/>
      </c>
      <c r="AH41" s="10" t="str">
        <f t="shared" si="13"/>
        <v/>
      </c>
      <c r="AI41" s="13" t="str">
        <f t="shared" si="14"/>
        <v>20</v>
      </c>
      <c r="AJ41" s="11">
        <f t="shared" si="15"/>
        <v>20</v>
      </c>
    </row>
    <row r="42" spans="1:36" x14ac:dyDescent="0.25">
      <c r="A42" s="1">
        <v>24</v>
      </c>
      <c r="B42" s="4">
        <v>48</v>
      </c>
      <c r="C42" s="9" t="s">
        <v>214</v>
      </c>
      <c r="D42" s="9" t="s">
        <v>86</v>
      </c>
      <c r="E42" s="9" t="s">
        <v>36</v>
      </c>
      <c r="F42" s="9">
        <v>2675188112</v>
      </c>
      <c r="G42" s="9" t="s">
        <v>40</v>
      </c>
      <c r="H42" s="27"/>
      <c r="I42" s="6">
        <v>6</v>
      </c>
      <c r="J42" s="6">
        <v>6</v>
      </c>
      <c r="K42" s="9">
        <v>12</v>
      </c>
      <c r="L42" s="7">
        <f t="shared" si="16"/>
        <v>48</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179</v>
      </c>
      <c r="Z42" s="10" t="str">
        <f t="shared" si="5"/>
        <v/>
      </c>
      <c r="AA42" s="10" t="str">
        <f t="shared" si="6"/>
        <v/>
      </c>
      <c r="AB42" s="10" t="str">
        <f t="shared" si="7"/>
        <v/>
      </c>
      <c r="AC42" s="10">
        <f t="shared" si="8"/>
        <v>48</v>
      </c>
      <c r="AD42" s="10" t="str">
        <f t="shared" si="9"/>
        <v/>
      </c>
      <c r="AE42" s="10" t="str">
        <f t="shared" si="10"/>
        <v/>
      </c>
      <c r="AF42" s="10" t="str">
        <f t="shared" si="11"/>
        <v/>
      </c>
      <c r="AG42" s="10" t="str">
        <f t="shared" si="12"/>
        <v/>
      </c>
      <c r="AH42" s="10" t="str">
        <f t="shared" si="13"/>
        <v/>
      </c>
      <c r="AI42" s="13" t="str">
        <f t="shared" si="14"/>
        <v>20</v>
      </c>
      <c r="AJ42" s="11">
        <f t="shared" si="15"/>
        <v>20</v>
      </c>
    </row>
    <row r="43" spans="1:36" x14ac:dyDescent="0.25">
      <c r="A43" s="1">
        <v>25</v>
      </c>
      <c r="B43" s="4">
        <v>48</v>
      </c>
      <c r="C43" s="9" t="s">
        <v>215</v>
      </c>
      <c r="D43" s="9" t="s">
        <v>127</v>
      </c>
      <c r="E43" s="9" t="s">
        <v>33</v>
      </c>
      <c r="F43" s="9">
        <v>4215528504</v>
      </c>
      <c r="G43" s="9" t="s">
        <v>40</v>
      </c>
      <c r="H43" s="27"/>
      <c r="I43" s="6">
        <v>6</v>
      </c>
      <c r="J43" s="6">
        <v>6</v>
      </c>
      <c r="K43" s="9">
        <v>12</v>
      </c>
      <c r="L43" s="7">
        <f t="shared" si="16"/>
        <v>48</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179</v>
      </c>
      <c r="Z43" s="10" t="str">
        <f t="shared" si="5"/>
        <v/>
      </c>
      <c r="AA43" s="10" t="str">
        <f t="shared" si="6"/>
        <v/>
      </c>
      <c r="AB43" s="10" t="str">
        <f t="shared" si="7"/>
        <v/>
      </c>
      <c r="AC43" s="10">
        <f t="shared" si="8"/>
        <v>48</v>
      </c>
      <c r="AD43" s="10" t="str">
        <f t="shared" si="9"/>
        <v/>
      </c>
      <c r="AE43" s="10" t="str">
        <f t="shared" si="10"/>
        <v/>
      </c>
      <c r="AF43" s="10" t="str">
        <f t="shared" si="11"/>
        <v/>
      </c>
      <c r="AG43" s="10" t="str">
        <f t="shared" si="12"/>
        <v/>
      </c>
      <c r="AH43" s="10" t="str">
        <f t="shared" si="13"/>
        <v/>
      </c>
      <c r="AI43" s="13" t="str">
        <f t="shared" si="14"/>
        <v>20</v>
      </c>
      <c r="AJ43" s="11">
        <f t="shared" si="15"/>
        <v>20</v>
      </c>
    </row>
    <row r="44" spans="1:36" x14ac:dyDescent="0.25">
      <c r="A44" s="1">
        <v>26</v>
      </c>
      <c r="B44" s="4">
        <v>48</v>
      </c>
      <c r="C44" s="9" t="s">
        <v>216</v>
      </c>
      <c r="D44" s="9" t="s">
        <v>54</v>
      </c>
      <c r="E44" s="9" t="s">
        <v>124</v>
      </c>
      <c r="F44" s="9">
        <v>2627037214</v>
      </c>
      <c r="G44" s="9" t="s">
        <v>40</v>
      </c>
      <c r="H44" s="27"/>
      <c r="I44" s="6">
        <v>6</v>
      </c>
      <c r="J44" s="6">
        <v>6</v>
      </c>
      <c r="K44" s="9">
        <v>12</v>
      </c>
      <c r="L44" s="7">
        <f t="shared" si="16"/>
        <v>48</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179</v>
      </c>
      <c r="Z44" s="10" t="str">
        <f t="shared" si="5"/>
        <v/>
      </c>
      <c r="AA44" s="10" t="str">
        <f t="shared" si="6"/>
        <v/>
      </c>
      <c r="AB44" s="10" t="str">
        <f t="shared" si="7"/>
        <v/>
      </c>
      <c r="AC44" s="10">
        <f t="shared" si="8"/>
        <v>48</v>
      </c>
      <c r="AD44" s="10" t="str">
        <f t="shared" si="9"/>
        <v/>
      </c>
      <c r="AE44" s="10" t="str">
        <f t="shared" si="10"/>
        <v/>
      </c>
      <c r="AF44" s="10" t="str">
        <f t="shared" si="11"/>
        <v/>
      </c>
      <c r="AG44" s="10" t="str">
        <f t="shared" si="12"/>
        <v/>
      </c>
      <c r="AH44" s="10" t="str">
        <f t="shared" si="13"/>
        <v/>
      </c>
      <c r="AI44" s="13" t="str">
        <f t="shared" si="14"/>
        <v>20</v>
      </c>
      <c r="AJ44" s="11">
        <f t="shared" si="15"/>
        <v>20</v>
      </c>
    </row>
    <row r="45" spans="1:36" x14ac:dyDescent="0.25">
      <c r="A45" s="1">
        <v>27</v>
      </c>
      <c r="B45" s="4">
        <v>48</v>
      </c>
      <c r="C45" s="9" t="s">
        <v>217</v>
      </c>
      <c r="D45" s="9" t="s">
        <v>208</v>
      </c>
      <c r="E45" s="9" t="s">
        <v>87</v>
      </c>
      <c r="F45" s="9">
        <v>2887090197</v>
      </c>
      <c r="G45" s="9" t="s">
        <v>40</v>
      </c>
      <c r="H45" s="27"/>
      <c r="I45" s="6">
        <v>6</v>
      </c>
      <c r="J45" s="6">
        <v>6</v>
      </c>
      <c r="K45" s="9">
        <v>11</v>
      </c>
      <c r="L45" s="7">
        <f t="shared" si="16"/>
        <v>44</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179</v>
      </c>
      <c r="Z45" s="10" t="str">
        <f t="shared" si="5"/>
        <v/>
      </c>
      <c r="AA45" s="10" t="str">
        <f t="shared" si="6"/>
        <v/>
      </c>
      <c r="AB45" s="10" t="str">
        <f t="shared" si="7"/>
        <v/>
      </c>
      <c r="AC45" s="10">
        <f t="shared" si="8"/>
        <v>44</v>
      </c>
      <c r="AD45" s="10" t="str">
        <f t="shared" si="9"/>
        <v/>
      </c>
      <c r="AE45" s="10" t="str">
        <f t="shared" si="10"/>
        <v/>
      </c>
      <c r="AF45" s="10" t="str">
        <f t="shared" si="11"/>
        <v/>
      </c>
      <c r="AG45" s="10" t="str">
        <f t="shared" si="12"/>
        <v/>
      </c>
      <c r="AH45" s="10" t="str">
        <f t="shared" si="13"/>
        <v/>
      </c>
      <c r="AI45" s="13" t="str">
        <f t="shared" si="14"/>
        <v>27</v>
      </c>
      <c r="AJ45" s="11">
        <f t="shared" si="15"/>
        <v>27</v>
      </c>
    </row>
    <row r="46" spans="1:36" x14ac:dyDescent="0.25">
      <c r="A46" s="1">
        <v>28</v>
      </c>
      <c r="B46" s="4">
        <v>48</v>
      </c>
      <c r="C46" s="9" t="s">
        <v>218</v>
      </c>
      <c r="D46" s="9" t="s">
        <v>79</v>
      </c>
      <c r="E46" s="9" t="s">
        <v>36</v>
      </c>
      <c r="F46" s="9">
        <v>2412703643</v>
      </c>
      <c r="G46" s="9" t="s">
        <v>37</v>
      </c>
      <c r="H46" s="27"/>
      <c r="I46" s="6">
        <v>6</v>
      </c>
      <c r="J46" s="6">
        <v>6</v>
      </c>
      <c r="K46" s="9">
        <v>11</v>
      </c>
      <c r="L46" s="7">
        <f t="shared" si="16"/>
        <v>44</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179</v>
      </c>
      <c r="Z46" s="10" t="str">
        <f t="shared" si="5"/>
        <v/>
      </c>
      <c r="AA46" s="10" t="str">
        <f t="shared" si="6"/>
        <v/>
      </c>
      <c r="AB46" s="10" t="str">
        <f t="shared" si="7"/>
        <v/>
      </c>
      <c r="AC46" s="10">
        <f t="shared" si="8"/>
        <v>44</v>
      </c>
      <c r="AD46" s="10" t="str">
        <f t="shared" si="9"/>
        <v/>
      </c>
      <c r="AE46" s="10" t="str">
        <f t="shared" si="10"/>
        <v/>
      </c>
      <c r="AF46" s="10" t="str">
        <f t="shared" si="11"/>
        <v/>
      </c>
      <c r="AG46" s="10" t="str">
        <f t="shared" si="12"/>
        <v/>
      </c>
      <c r="AH46" s="10" t="str">
        <f t="shared" si="13"/>
        <v/>
      </c>
      <c r="AI46" s="13" t="str">
        <f t="shared" si="14"/>
        <v>27</v>
      </c>
      <c r="AJ46" s="11">
        <f t="shared" si="15"/>
        <v>27</v>
      </c>
    </row>
    <row r="47" spans="1:36" x14ac:dyDescent="0.25">
      <c r="A47" s="1">
        <v>29</v>
      </c>
      <c r="B47" s="4">
        <v>48</v>
      </c>
      <c r="C47" s="9" t="s">
        <v>219</v>
      </c>
      <c r="D47" s="9" t="s">
        <v>220</v>
      </c>
      <c r="E47" s="9" t="s">
        <v>221</v>
      </c>
      <c r="F47" s="9">
        <v>1466418162</v>
      </c>
      <c r="G47" s="9" t="s">
        <v>37</v>
      </c>
      <c r="H47" s="27"/>
      <c r="I47" s="6">
        <v>6</v>
      </c>
      <c r="J47" s="6">
        <v>6</v>
      </c>
      <c r="K47" s="9">
        <v>11</v>
      </c>
      <c r="L47" s="7">
        <f t="shared" si="16"/>
        <v>44</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179</v>
      </c>
      <c r="Z47" s="10" t="str">
        <f t="shared" si="5"/>
        <v/>
      </c>
      <c r="AA47" s="10" t="str">
        <f t="shared" si="6"/>
        <v/>
      </c>
      <c r="AB47" s="10" t="str">
        <f t="shared" si="7"/>
        <v/>
      </c>
      <c r="AC47" s="10">
        <f t="shared" si="8"/>
        <v>44</v>
      </c>
      <c r="AD47" s="10" t="str">
        <f t="shared" si="9"/>
        <v/>
      </c>
      <c r="AE47" s="10" t="str">
        <f t="shared" si="10"/>
        <v/>
      </c>
      <c r="AF47" s="10" t="str">
        <f t="shared" si="11"/>
        <v/>
      </c>
      <c r="AG47" s="10" t="str">
        <f t="shared" si="12"/>
        <v/>
      </c>
      <c r="AH47" s="10" t="str">
        <f t="shared" si="13"/>
        <v/>
      </c>
      <c r="AI47" s="13" t="str">
        <f t="shared" si="14"/>
        <v>27</v>
      </c>
      <c r="AJ47" s="11">
        <f t="shared" si="15"/>
        <v>27</v>
      </c>
    </row>
    <row r="48" spans="1:36" x14ac:dyDescent="0.25">
      <c r="A48" s="1">
        <v>30</v>
      </c>
      <c r="B48" s="4">
        <v>48</v>
      </c>
      <c r="C48" s="9" t="s">
        <v>222</v>
      </c>
      <c r="D48" s="9" t="s">
        <v>220</v>
      </c>
      <c r="E48" s="9" t="s">
        <v>47</v>
      </c>
      <c r="F48" s="9">
        <v>1307347422</v>
      </c>
      <c r="G48" s="9" t="s">
        <v>40</v>
      </c>
      <c r="H48" s="27"/>
      <c r="I48" s="6">
        <v>6</v>
      </c>
      <c r="J48" s="6">
        <v>6</v>
      </c>
      <c r="K48" s="9">
        <v>11</v>
      </c>
      <c r="L48" s="7">
        <f t="shared" si="16"/>
        <v>44</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179</v>
      </c>
      <c r="Z48" s="10" t="str">
        <f t="shared" si="5"/>
        <v/>
      </c>
      <c r="AA48" s="10" t="str">
        <f t="shared" si="6"/>
        <v/>
      </c>
      <c r="AB48" s="10" t="str">
        <f t="shared" si="7"/>
        <v/>
      </c>
      <c r="AC48" s="10">
        <f t="shared" si="8"/>
        <v>44</v>
      </c>
      <c r="AD48" s="10" t="str">
        <f t="shared" si="9"/>
        <v/>
      </c>
      <c r="AE48" s="10" t="str">
        <f t="shared" si="10"/>
        <v/>
      </c>
      <c r="AF48" s="10" t="str">
        <f t="shared" si="11"/>
        <v/>
      </c>
      <c r="AG48" s="10" t="str">
        <f t="shared" si="12"/>
        <v/>
      </c>
      <c r="AH48" s="10" t="str">
        <f t="shared" si="13"/>
        <v/>
      </c>
      <c r="AI48" s="13" t="str">
        <f t="shared" si="14"/>
        <v>27</v>
      </c>
      <c r="AJ48" s="11">
        <f t="shared" si="15"/>
        <v>27</v>
      </c>
    </row>
    <row r="49" spans="1:36" x14ac:dyDescent="0.25">
      <c r="A49" s="1">
        <v>31</v>
      </c>
      <c r="B49" s="4">
        <v>48</v>
      </c>
      <c r="C49" s="9" t="s">
        <v>223</v>
      </c>
      <c r="D49" s="9" t="s">
        <v>56</v>
      </c>
      <c r="E49" s="9" t="s">
        <v>72</v>
      </c>
      <c r="F49" s="9">
        <v>3607069849</v>
      </c>
      <c r="G49" s="9" t="s">
        <v>40</v>
      </c>
      <c r="H49" s="27"/>
      <c r="I49" s="6">
        <v>6</v>
      </c>
      <c r="J49" s="6">
        <v>6</v>
      </c>
      <c r="K49" s="9">
        <v>11</v>
      </c>
      <c r="L49" s="7">
        <f t="shared" si="16"/>
        <v>44</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179</v>
      </c>
      <c r="Z49" s="10" t="str">
        <f t="shared" si="5"/>
        <v/>
      </c>
      <c r="AA49" s="10" t="str">
        <f t="shared" si="6"/>
        <v/>
      </c>
      <c r="AB49" s="10" t="str">
        <f t="shared" si="7"/>
        <v/>
      </c>
      <c r="AC49" s="10">
        <f t="shared" si="8"/>
        <v>44</v>
      </c>
      <c r="AD49" s="10" t="str">
        <f t="shared" si="9"/>
        <v/>
      </c>
      <c r="AE49" s="10" t="str">
        <f t="shared" si="10"/>
        <v/>
      </c>
      <c r="AF49" s="10" t="str">
        <f t="shared" si="11"/>
        <v/>
      </c>
      <c r="AG49" s="10" t="str">
        <f t="shared" si="12"/>
        <v/>
      </c>
      <c r="AH49" s="10" t="str">
        <f t="shared" si="13"/>
        <v/>
      </c>
      <c r="AI49" s="13" t="str">
        <f t="shared" si="14"/>
        <v>27</v>
      </c>
      <c r="AJ49" s="11">
        <f t="shared" si="15"/>
        <v>27</v>
      </c>
    </row>
    <row r="50" spans="1:36" x14ac:dyDescent="0.25">
      <c r="A50" s="1">
        <v>32</v>
      </c>
      <c r="B50" s="4">
        <v>48</v>
      </c>
      <c r="C50" s="9" t="s">
        <v>224</v>
      </c>
      <c r="D50" s="9" t="s">
        <v>54</v>
      </c>
      <c r="E50" s="9" t="s">
        <v>87</v>
      </c>
      <c r="F50" s="9">
        <v>2516718816</v>
      </c>
      <c r="G50" s="9" t="s">
        <v>40</v>
      </c>
      <c r="H50" s="27"/>
      <c r="I50" s="6">
        <v>6</v>
      </c>
      <c r="J50" s="6">
        <v>6</v>
      </c>
      <c r="K50" s="9">
        <v>11</v>
      </c>
      <c r="L50" s="7">
        <f t="shared" si="16"/>
        <v>44</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179</v>
      </c>
      <c r="Z50" s="10" t="str">
        <f t="shared" si="5"/>
        <v/>
      </c>
      <c r="AA50" s="10" t="str">
        <f t="shared" si="6"/>
        <v/>
      </c>
      <c r="AB50" s="10" t="str">
        <f t="shared" si="7"/>
        <v/>
      </c>
      <c r="AC50" s="10">
        <f t="shared" si="8"/>
        <v>44</v>
      </c>
      <c r="AD50" s="10" t="str">
        <f t="shared" si="9"/>
        <v/>
      </c>
      <c r="AE50" s="10" t="str">
        <f t="shared" si="10"/>
        <v/>
      </c>
      <c r="AF50" s="10" t="str">
        <f t="shared" si="11"/>
        <v/>
      </c>
      <c r="AG50" s="10" t="str">
        <f t="shared" si="12"/>
        <v/>
      </c>
      <c r="AH50" s="10" t="str">
        <f t="shared" si="13"/>
        <v/>
      </c>
      <c r="AI50" s="13" t="str">
        <f t="shared" si="14"/>
        <v>27</v>
      </c>
      <c r="AJ50" s="11">
        <f t="shared" si="15"/>
        <v>27</v>
      </c>
    </row>
    <row r="51" spans="1:36" x14ac:dyDescent="0.25">
      <c r="A51" s="1">
        <v>33</v>
      </c>
      <c r="B51" s="4">
        <v>48</v>
      </c>
      <c r="C51" s="9" t="s">
        <v>225</v>
      </c>
      <c r="D51" s="9" t="s">
        <v>82</v>
      </c>
      <c r="E51" s="9" t="s">
        <v>36</v>
      </c>
      <c r="F51" s="9">
        <v>818777614</v>
      </c>
      <c r="G51" s="9" t="s">
        <v>37</v>
      </c>
      <c r="H51" s="27"/>
      <c r="I51" s="6">
        <v>6</v>
      </c>
      <c r="J51" s="6">
        <v>6</v>
      </c>
      <c r="K51" s="9">
        <v>11</v>
      </c>
      <c r="L51" s="7">
        <f t="shared" si="16"/>
        <v>44</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179</v>
      </c>
      <c r="Z51" s="10" t="str">
        <f t="shared" si="5"/>
        <v/>
      </c>
      <c r="AA51" s="10" t="str">
        <f t="shared" si="6"/>
        <v/>
      </c>
      <c r="AB51" s="10" t="str">
        <f t="shared" si="7"/>
        <v/>
      </c>
      <c r="AC51" s="10">
        <f t="shared" si="8"/>
        <v>44</v>
      </c>
      <c r="AD51" s="10" t="str">
        <f t="shared" si="9"/>
        <v/>
      </c>
      <c r="AE51" s="10" t="str">
        <f t="shared" si="10"/>
        <v/>
      </c>
      <c r="AF51" s="10" t="str">
        <f t="shared" si="11"/>
        <v/>
      </c>
      <c r="AG51" s="10" t="str">
        <f t="shared" si="12"/>
        <v/>
      </c>
      <c r="AH51" s="10" t="str">
        <f t="shared" si="13"/>
        <v/>
      </c>
      <c r="AI51" s="13" t="str">
        <f t="shared" si="14"/>
        <v>27</v>
      </c>
      <c r="AJ51" s="11">
        <f t="shared" si="15"/>
        <v>27</v>
      </c>
    </row>
    <row r="52" spans="1:36" x14ac:dyDescent="0.25">
      <c r="A52" s="1">
        <v>34</v>
      </c>
      <c r="B52" s="4">
        <v>48</v>
      </c>
      <c r="C52" s="9" t="s">
        <v>226</v>
      </c>
      <c r="D52" s="9" t="s">
        <v>227</v>
      </c>
      <c r="E52" s="9" t="s">
        <v>124</v>
      </c>
      <c r="F52" s="9">
        <v>1590792153</v>
      </c>
      <c r="G52" s="9" t="s">
        <v>37</v>
      </c>
      <c r="H52" s="27"/>
      <c r="I52" s="6">
        <v>6</v>
      </c>
      <c r="J52" s="6">
        <v>6</v>
      </c>
      <c r="K52" s="9">
        <v>11</v>
      </c>
      <c r="L52" s="7">
        <f t="shared" si="16"/>
        <v>44</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179</v>
      </c>
      <c r="Z52" s="10" t="str">
        <f t="shared" si="5"/>
        <v/>
      </c>
      <c r="AA52" s="10" t="str">
        <f t="shared" si="6"/>
        <v/>
      </c>
      <c r="AB52" s="10" t="str">
        <f t="shared" si="7"/>
        <v/>
      </c>
      <c r="AC52" s="10">
        <f t="shared" si="8"/>
        <v>44</v>
      </c>
      <c r="AD52" s="10" t="str">
        <f t="shared" si="9"/>
        <v/>
      </c>
      <c r="AE52" s="10" t="str">
        <f t="shared" si="10"/>
        <v/>
      </c>
      <c r="AF52" s="10" t="str">
        <f t="shared" si="11"/>
        <v/>
      </c>
      <c r="AG52" s="10" t="str">
        <f t="shared" si="12"/>
        <v/>
      </c>
      <c r="AH52" s="10" t="str">
        <f t="shared" si="13"/>
        <v/>
      </c>
      <c r="AI52" s="13" t="str">
        <f t="shared" si="14"/>
        <v>27</v>
      </c>
      <c r="AJ52" s="11">
        <f t="shared" si="15"/>
        <v>27</v>
      </c>
    </row>
    <row r="53" spans="1:36" x14ac:dyDescent="0.25">
      <c r="A53" s="1">
        <v>35</v>
      </c>
      <c r="B53" s="4">
        <v>48</v>
      </c>
      <c r="C53" s="9" t="s">
        <v>228</v>
      </c>
      <c r="D53" s="9" t="s">
        <v>229</v>
      </c>
      <c r="E53" s="9" t="s">
        <v>87</v>
      </c>
      <c r="F53" s="9">
        <v>526795115</v>
      </c>
      <c r="G53" s="9" t="s">
        <v>40</v>
      </c>
      <c r="H53" s="27"/>
      <c r="I53" s="6">
        <v>6</v>
      </c>
      <c r="J53" s="6">
        <v>6</v>
      </c>
      <c r="K53" s="9">
        <v>11</v>
      </c>
      <c r="L53" s="7">
        <f t="shared" si="16"/>
        <v>44</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179</v>
      </c>
      <c r="Z53" s="10" t="str">
        <f t="shared" si="5"/>
        <v/>
      </c>
      <c r="AA53" s="10" t="str">
        <f t="shared" si="6"/>
        <v/>
      </c>
      <c r="AB53" s="10" t="str">
        <f t="shared" si="7"/>
        <v/>
      </c>
      <c r="AC53" s="10">
        <f t="shared" si="8"/>
        <v>44</v>
      </c>
      <c r="AD53" s="10" t="str">
        <f t="shared" si="9"/>
        <v/>
      </c>
      <c r="AE53" s="10" t="str">
        <f t="shared" si="10"/>
        <v/>
      </c>
      <c r="AF53" s="10" t="str">
        <f t="shared" si="11"/>
        <v/>
      </c>
      <c r="AG53" s="10" t="str">
        <f t="shared" si="12"/>
        <v/>
      </c>
      <c r="AH53" s="10" t="str">
        <f t="shared" si="13"/>
        <v/>
      </c>
      <c r="AI53" s="13" t="str">
        <f t="shared" si="14"/>
        <v>27</v>
      </c>
      <c r="AJ53" s="11">
        <f t="shared" si="15"/>
        <v>27</v>
      </c>
    </row>
    <row r="54" spans="1:36" x14ac:dyDescent="0.25">
      <c r="A54" s="1">
        <v>36</v>
      </c>
      <c r="B54" s="4">
        <v>48</v>
      </c>
      <c r="C54" s="9" t="s">
        <v>230</v>
      </c>
      <c r="D54" s="9" t="s">
        <v>231</v>
      </c>
      <c r="E54" s="9" t="s">
        <v>27</v>
      </c>
      <c r="F54" s="9">
        <v>3337348798</v>
      </c>
      <c r="G54" s="9" t="s">
        <v>28</v>
      </c>
      <c r="H54" s="27"/>
      <c r="I54" s="6">
        <v>6</v>
      </c>
      <c r="J54" s="6">
        <v>6</v>
      </c>
      <c r="K54" s="9">
        <v>11</v>
      </c>
      <c r="L54" s="7">
        <f t="shared" si="16"/>
        <v>44</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179</v>
      </c>
      <c r="Z54" s="10" t="str">
        <f t="shared" si="5"/>
        <v/>
      </c>
      <c r="AA54" s="10" t="str">
        <f t="shared" si="6"/>
        <v/>
      </c>
      <c r="AB54" s="10" t="str">
        <f t="shared" si="7"/>
        <v/>
      </c>
      <c r="AC54" s="10">
        <f t="shared" si="8"/>
        <v>44</v>
      </c>
      <c r="AD54" s="10" t="str">
        <f t="shared" si="9"/>
        <v/>
      </c>
      <c r="AE54" s="10" t="str">
        <f t="shared" si="10"/>
        <v/>
      </c>
      <c r="AF54" s="10" t="str">
        <f t="shared" si="11"/>
        <v/>
      </c>
      <c r="AG54" s="10" t="str">
        <f t="shared" si="12"/>
        <v/>
      </c>
      <c r="AH54" s="10" t="str">
        <f t="shared" si="13"/>
        <v/>
      </c>
      <c r="AI54" s="13" t="str">
        <f t="shared" si="14"/>
        <v>27</v>
      </c>
      <c r="AJ54" s="11">
        <f t="shared" si="15"/>
        <v>27</v>
      </c>
    </row>
    <row r="55" spans="1:36" x14ac:dyDescent="0.25">
      <c r="A55" s="1">
        <v>37</v>
      </c>
      <c r="B55" s="4">
        <v>48</v>
      </c>
      <c r="C55" s="9" t="s">
        <v>232</v>
      </c>
      <c r="D55" s="9" t="s">
        <v>233</v>
      </c>
      <c r="E55" s="9" t="s">
        <v>234</v>
      </c>
      <c r="F55" s="9">
        <v>2253786286</v>
      </c>
      <c r="G55" s="9" t="s">
        <v>40</v>
      </c>
      <c r="H55" s="27"/>
      <c r="I55" s="6">
        <v>6</v>
      </c>
      <c r="J55" s="6">
        <v>6</v>
      </c>
      <c r="K55" s="9">
        <v>10</v>
      </c>
      <c r="L55" s="7">
        <f t="shared" si="16"/>
        <v>40</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179</v>
      </c>
      <c r="Z55" s="10" t="str">
        <f t="shared" si="5"/>
        <v/>
      </c>
      <c r="AA55" s="10" t="str">
        <f t="shared" si="6"/>
        <v/>
      </c>
      <c r="AB55" s="10" t="str">
        <f t="shared" si="7"/>
        <v/>
      </c>
      <c r="AC55" s="10">
        <f t="shared" si="8"/>
        <v>40</v>
      </c>
      <c r="AD55" s="10" t="str">
        <f t="shared" si="9"/>
        <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235</v>
      </c>
      <c r="D56" s="9" t="s">
        <v>236</v>
      </c>
      <c r="E56" s="9" t="s">
        <v>151</v>
      </c>
      <c r="F56" s="9">
        <v>1664956096</v>
      </c>
      <c r="G56" s="9" t="s">
        <v>40</v>
      </c>
      <c r="H56" s="27"/>
      <c r="I56" s="6">
        <v>6</v>
      </c>
      <c r="J56" s="6">
        <v>6</v>
      </c>
      <c r="K56" s="9">
        <v>10</v>
      </c>
      <c r="L56" s="7">
        <f t="shared" si="16"/>
        <v>40</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179</v>
      </c>
      <c r="Z56" s="10" t="str">
        <f t="shared" si="5"/>
        <v/>
      </c>
      <c r="AA56" s="10" t="str">
        <f t="shared" si="6"/>
        <v/>
      </c>
      <c r="AB56" s="10" t="str">
        <f t="shared" si="7"/>
        <v/>
      </c>
      <c r="AC56" s="10">
        <f t="shared" si="8"/>
        <v>40</v>
      </c>
      <c r="AD56" s="10" t="str">
        <f t="shared" si="9"/>
        <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237</v>
      </c>
      <c r="D57" s="9" t="s">
        <v>238</v>
      </c>
      <c r="E57" s="9" t="s">
        <v>157</v>
      </c>
      <c r="F57" s="9">
        <v>98460978</v>
      </c>
      <c r="G57" s="9" t="s">
        <v>40</v>
      </c>
      <c r="H57" s="27"/>
      <c r="I57" s="6">
        <v>6</v>
      </c>
      <c r="J57" s="6">
        <v>6</v>
      </c>
      <c r="K57" s="9">
        <v>10</v>
      </c>
      <c r="L57" s="7">
        <f t="shared" si="16"/>
        <v>40</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179</v>
      </c>
      <c r="Z57" s="10" t="str">
        <f t="shared" si="5"/>
        <v/>
      </c>
      <c r="AA57" s="10" t="str">
        <f t="shared" si="6"/>
        <v/>
      </c>
      <c r="AB57" s="10" t="str">
        <f t="shared" si="7"/>
        <v/>
      </c>
      <c r="AC57" s="10">
        <f t="shared" si="8"/>
        <v>40</v>
      </c>
      <c r="AD57" s="10" t="str">
        <f t="shared" si="9"/>
        <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239</v>
      </c>
      <c r="D58" s="9" t="s">
        <v>240</v>
      </c>
      <c r="E58" s="9" t="s">
        <v>189</v>
      </c>
      <c r="F58" s="9">
        <v>1083428604</v>
      </c>
      <c r="G58" s="9" t="s">
        <v>40</v>
      </c>
      <c r="H58" s="27"/>
      <c r="I58" s="6">
        <v>6</v>
      </c>
      <c r="J58" s="6">
        <v>6</v>
      </c>
      <c r="K58" s="9">
        <v>10</v>
      </c>
      <c r="L58" s="7">
        <f t="shared" si="16"/>
        <v>40</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179</v>
      </c>
      <c r="Z58" s="10" t="str">
        <f t="shared" si="5"/>
        <v/>
      </c>
      <c r="AA58" s="10" t="str">
        <f t="shared" si="6"/>
        <v/>
      </c>
      <c r="AB58" s="10" t="str">
        <f t="shared" si="7"/>
        <v/>
      </c>
      <c r="AC58" s="10">
        <f t="shared" si="8"/>
        <v>40</v>
      </c>
      <c r="AD58" s="10" t="str">
        <f t="shared" si="9"/>
        <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241</v>
      </c>
      <c r="D59" s="9" t="s">
        <v>242</v>
      </c>
      <c r="E59" s="9" t="s">
        <v>49</v>
      </c>
      <c r="F59" s="9">
        <v>824927626</v>
      </c>
      <c r="G59" s="9" t="s">
        <v>40</v>
      </c>
      <c r="H59" s="27"/>
      <c r="I59" s="6">
        <v>6</v>
      </c>
      <c r="J59" s="6">
        <v>6</v>
      </c>
      <c r="K59" s="9">
        <v>10</v>
      </c>
      <c r="L59" s="7">
        <f t="shared" si="16"/>
        <v>40</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179</v>
      </c>
      <c r="Z59" s="10" t="str">
        <f t="shared" si="5"/>
        <v/>
      </c>
      <c r="AA59" s="10" t="str">
        <f t="shared" si="6"/>
        <v/>
      </c>
      <c r="AB59" s="10" t="str">
        <f t="shared" si="7"/>
        <v/>
      </c>
      <c r="AC59" s="10">
        <f t="shared" si="8"/>
        <v>40</v>
      </c>
      <c r="AD59" s="10" t="str">
        <f t="shared" si="9"/>
        <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243</v>
      </c>
      <c r="D60" s="9" t="s">
        <v>69</v>
      </c>
      <c r="E60" s="9" t="s">
        <v>87</v>
      </c>
      <c r="F60" s="9">
        <v>3719426821</v>
      </c>
      <c r="G60" s="9" t="s">
        <v>37</v>
      </c>
      <c r="H60" s="27"/>
      <c r="I60" s="6">
        <v>6</v>
      </c>
      <c r="J60" s="6">
        <v>6</v>
      </c>
      <c r="K60" s="9">
        <v>10</v>
      </c>
      <c r="L60" s="7">
        <f t="shared" si="16"/>
        <v>40</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179</v>
      </c>
      <c r="Z60" s="10" t="str">
        <f t="shared" si="5"/>
        <v/>
      </c>
      <c r="AA60" s="10" t="str">
        <f t="shared" si="6"/>
        <v/>
      </c>
      <c r="AB60" s="10" t="str">
        <f t="shared" si="7"/>
        <v/>
      </c>
      <c r="AC60" s="10">
        <f t="shared" si="8"/>
        <v>40</v>
      </c>
      <c r="AD60" s="10" t="str">
        <f t="shared" si="9"/>
        <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9" t="s">
        <v>244</v>
      </c>
      <c r="D61" s="9" t="s">
        <v>245</v>
      </c>
      <c r="E61" s="9" t="s">
        <v>246</v>
      </c>
      <c r="F61" s="9">
        <v>3219295555</v>
      </c>
      <c r="G61" s="9" t="s">
        <v>40</v>
      </c>
      <c r="H61" s="27"/>
      <c r="I61" s="6">
        <v>6</v>
      </c>
      <c r="J61" s="6">
        <v>6</v>
      </c>
      <c r="K61" s="9">
        <v>10</v>
      </c>
      <c r="L61" s="7">
        <f t="shared" si="16"/>
        <v>40</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179</v>
      </c>
      <c r="Z61" s="10" t="str">
        <f t="shared" si="5"/>
        <v/>
      </c>
      <c r="AA61" s="10" t="str">
        <f t="shared" si="6"/>
        <v/>
      </c>
      <c r="AB61" s="10" t="str">
        <f t="shared" si="7"/>
        <v/>
      </c>
      <c r="AC61" s="10">
        <f t="shared" si="8"/>
        <v>40</v>
      </c>
      <c r="AD61" s="10" t="str">
        <f t="shared" si="9"/>
        <v/>
      </c>
      <c r="AE61" s="10" t="str">
        <f t="shared" si="10"/>
        <v/>
      </c>
      <c r="AF61" s="10" t="str">
        <f t="shared" si="11"/>
        <v/>
      </c>
      <c r="AG61" s="10" t="str">
        <f t="shared" si="12"/>
        <v/>
      </c>
      <c r="AH61" s="10" t="str">
        <f t="shared" si="13"/>
        <v/>
      </c>
      <c r="AI61" s="13" t="str">
        <f t="shared" si="14"/>
        <v>37</v>
      </c>
      <c r="AJ61" s="11">
        <f t="shared" si="15"/>
        <v>37</v>
      </c>
    </row>
    <row r="62" spans="1:36" x14ac:dyDescent="0.25">
      <c r="A62" s="1">
        <v>44</v>
      </c>
      <c r="B62" s="4">
        <v>48</v>
      </c>
      <c r="C62" s="9" t="s">
        <v>247</v>
      </c>
      <c r="D62" s="9" t="s">
        <v>56</v>
      </c>
      <c r="E62" s="9" t="s">
        <v>49</v>
      </c>
      <c r="F62" s="9">
        <v>1249988039</v>
      </c>
      <c r="G62" s="9" t="s">
        <v>40</v>
      </c>
      <c r="H62" s="27"/>
      <c r="I62" s="6">
        <v>6</v>
      </c>
      <c r="J62" s="6">
        <v>6</v>
      </c>
      <c r="K62" s="9">
        <v>10</v>
      </c>
      <c r="L62" s="7">
        <f t="shared" si="16"/>
        <v>40</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179</v>
      </c>
      <c r="Z62" s="10" t="str">
        <f t="shared" si="5"/>
        <v/>
      </c>
      <c r="AA62" s="10" t="str">
        <f t="shared" si="6"/>
        <v/>
      </c>
      <c r="AB62" s="10" t="str">
        <f t="shared" si="7"/>
        <v/>
      </c>
      <c r="AC62" s="10">
        <f t="shared" si="8"/>
        <v>40</v>
      </c>
      <c r="AD62" s="10" t="str">
        <f t="shared" si="9"/>
        <v/>
      </c>
      <c r="AE62" s="10" t="str">
        <f t="shared" si="10"/>
        <v/>
      </c>
      <c r="AF62" s="10" t="str">
        <f t="shared" si="11"/>
        <v/>
      </c>
      <c r="AG62" s="10" t="str">
        <f t="shared" si="12"/>
        <v/>
      </c>
      <c r="AH62" s="10" t="str">
        <f t="shared" si="13"/>
        <v/>
      </c>
      <c r="AI62" s="13" t="str">
        <f t="shared" si="14"/>
        <v>37</v>
      </c>
      <c r="AJ62" s="11">
        <f t="shared" si="15"/>
        <v>37</v>
      </c>
    </row>
    <row r="63" spans="1:36" x14ac:dyDescent="0.25">
      <c r="A63" s="1">
        <v>45</v>
      </c>
      <c r="B63" s="4">
        <v>48</v>
      </c>
      <c r="C63" s="9" t="s">
        <v>248</v>
      </c>
      <c r="D63" s="9" t="s">
        <v>127</v>
      </c>
      <c r="E63" s="9" t="s">
        <v>67</v>
      </c>
      <c r="F63" s="9">
        <v>1564137318</v>
      </c>
      <c r="G63" s="9" t="s">
        <v>40</v>
      </c>
      <c r="H63" s="27"/>
      <c r="I63" s="6">
        <v>6</v>
      </c>
      <c r="J63" s="6">
        <v>6</v>
      </c>
      <c r="K63" s="9">
        <v>10</v>
      </c>
      <c r="L63" s="7">
        <f t="shared" si="16"/>
        <v>40</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179</v>
      </c>
      <c r="Z63" s="10" t="str">
        <f t="shared" si="5"/>
        <v/>
      </c>
      <c r="AA63" s="10" t="str">
        <f t="shared" si="6"/>
        <v/>
      </c>
      <c r="AB63" s="10" t="str">
        <f t="shared" si="7"/>
        <v/>
      </c>
      <c r="AC63" s="10">
        <f t="shared" si="8"/>
        <v>40</v>
      </c>
      <c r="AD63" s="10" t="str">
        <f t="shared" si="9"/>
        <v/>
      </c>
      <c r="AE63" s="10" t="str">
        <f t="shared" si="10"/>
        <v/>
      </c>
      <c r="AF63" s="10" t="str">
        <f t="shared" si="11"/>
        <v/>
      </c>
      <c r="AG63" s="10" t="str">
        <f t="shared" si="12"/>
        <v/>
      </c>
      <c r="AH63" s="10" t="str">
        <f t="shared" si="13"/>
        <v/>
      </c>
      <c r="AI63" s="13" t="str">
        <f t="shared" si="14"/>
        <v>37</v>
      </c>
      <c r="AJ63" s="11">
        <f t="shared" si="15"/>
        <v>37</v>
      </c>
    </row>
    <row r="64" spans="1:36" x14ac:dyDescent="0.25">
      <c r="A64" s="1">
        <v>46</v>
      </c>
      <c r="B64" s="4">
        <v>48</v>
      </c>
      <c r="C64" s="9" t="s">
        <v>249</v>
      </c>
      <c r="D64" s="9" t="s">
        <v>32</v>
      </c>
      <c r="E64" s="9" t="s">
        <v>131</v>
      </c>
      <c r="F64" s="9">
        <v>1529477577</v>
      </c>
      <c r="G64" s="9" t="s">
        <v>40</v>
      </c>
      <c r="H64" s="27"/>
      <c r="I64" s="6">
        <v>6</v>
      </c>
      <c r="J64" s="6">
        <v>6</v>
      </c>
      <c r="K64" s="9">
        <v>10</v>
      </c>
      <c r="L64" s="7">
        <f t="shared" si="16"/>
        <v>40</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179</v>
      </c>
      <c r="Z64" s="10" t="str">
        <f t="shared" si="5"/>
        <v/>
      </c>
      <c r="AA64" s="10" t="str">
        <f t="shared" si="6"/>
        <v/>
      </c>
      <c r="AB64" s="10" t="str">
        <f t="shared" si="7"/>
        <v/>
      </c>
      <c r="AC64" s="10">
        <f t="shared" si="8"/>
        <v>40</v>
      </c>
      <c r="AD64" s="10" t="str">
        <f t="shared" si="9"/>
        <v/>
      </c>
      <c r="AE64" s="10" t="str">
        <f t="shared" si="10"/>
        <v/>
      </c>
      <c r="AF64" s="10" t="str">
        <f t="shared" si="11"/>
        <v/>
      </c>
      <c r="AG64" s="10" t="str">
        <f t="shared" si="12"/>
        <v/>
      </c>
      <c r="AH64" s="10" t="str">
        <f t="shared" si="13"/>
        <v/>
      </c>
      <c r="AI64" s="13" t="str">
        <f t="shared" si="14"/>
        <v>37</v>
      </c>
      <c r="AJ64" s="11">
        <f t="shared" si="15"/>
        <v>37</v>
      </c>
    </row>
    <row r="65" spans="1:36" x14ac:dyDescent="0.25">
      <c r="A65" s="1">
        <v>47</v>
      </c>
      <c r="B65" s="4">
        <v>48</v>
      </c>
      <c r="C65" s="9" t="s">
        <v>250</v>
      </c>
      <c r="D65" s="9" t="s">
        <v>251</v>
      </c>
      <c r="E65" s="9" t="s">
        <v>47</v>
      </c>
      <c r="F65" s="9">
        <v>3353525573</v>
      </c>
      <c r="G65" s="9" t="s">
        <v>37</v>
      </c>
      <c r="H65" s="27"/>
      <c r="I65" s="6">
        <v>6</v>
      </c>
      <c r="J65" s="6">
        <v>6</v>
      </c>
      <c r="K65" s="9">
        <v>10</v>
      </c>
      <c r="L65" s="7">
        <f t="shared" si="16"/>
        <v>40</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179</v>
      </c>
      <c r="Z65" s="10" t="str">
        <f t="shared" si="5"/>
        <v/>
      </c>
      <c r="AA65" s="10" t="str">
        <f t="shared" si="6"/>
        <v/>
      </c>
      <c r="AB65" s="10" t="str">
        <f t="shared" si="7"/>
        <v/>
      </c>
      <c r="AC65" s="10">
        <f t="shared" si="8"/>
        <v>40</v>
      </c>
      <c r="AD65" s="10" t="str">
        <f t="shared" si="9"/>
        <v/>
      </c>
      <c r="AE65" s="10" t="str">
        <f t="shared" si="10"/>
        <v/>
      </c>
      <c r="AF65" s="10" t="str">
        <f t="shared" si="11"/>
        <v/>
      </c>
      <c r="AG65" s="10" t="str">
        <f t="shared" si="12"/>
        <v/>
      </c>
      <c r="AH65" s="10" t="str">
        <f t="shared" si="13"/>
        <v/>
      </c>
      <c r="AI65" s="13" t="str">
        <f t="shared" si="14"/>
        <v>37</v>
      </c>
      <c r="AJ65" s="11">
        <f t="shared" si="15"/>
        <v>37</v>
      </c>
    </row>
    <row r="66" spans="1:36" x14ac:dyDescent="0.25">
      <c r="A66" s="1">
        <v>48</v>
      </c>
      <c r="B66" s="4">
        <v>48</v>
      </c>
      <c r="C66" s="9" t="s">
        <v>252</v>
      </c>
      <c r="D66" s="9" t="s">
        <v>149</v>
      </c>
      <c r="E66" s="9" t="s">
        <v>124</v>
      </c>
      <c r="F66" s="9">
        <v>1588029234</v>
      </c>
      <c r="G66" s="9" t="s">
        <v>40</v>
      </c>
      <c r="H66" s="27"/>
      <c r="I66" s="6">
        <v>6</v>
      </c>
      <c r="J66" s="6">
        <v>6</v>
      </c>
      <c r="K66" s="9">
        <v>10</v>
      </c>
      <c r="L66" s="7">
        <f t="shared" si="16"/>
        <v>40</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179</v>
      </c>
      <c r="Z66" s="10" t="str">
        <f t="shared" si="5"/>
        <v/>
      </c>
      <c r="AA66" s="10" t="str">
        <f t="shared" si="6"/>
        <v/>
      </c>
      <c r="AB66" s="10" t="str">
        <f t="shared" si="7"/>
        <v/>
      </c>
      <c r="AC66" s="10">
        <f t="shared" si="8"/>
        <v>40</v>
      </c>
      <c r="AD66" s="10" t="str">
        <f t="shared" si="9"/>
        <v/>
      </c>
      <c r="AE66" s="10" t="str">
        <f t="shared" si="10"/>
        <v/>
      </c>
      <c r="AF66" s="10" t="str">
        <f t="shared" si="11"/>
        <v/>
      </c>
      <c r="AG66" s="10" t="str">
        <f t="shared" si="12"/>
        <v/>
      </c>
      <c r="AH66" s="10" t="str">
        <f t="shared" si="13"/>
        <v/>
      </c>
      <c r="AI66" s="13" t="str">
        <f t="shared" si="14"/>
        <v>37</v>
      </c>
      <c r="AJ66" s="11">
        <f t="shared" si="15"/>
        <v>37</v>
      </c>
    </row>
    <row r="67" spans="1:36" x14ac:dyDescent="0.25">
      <c r="A67" s="1">
        <v>49</v>
      </c>
      <c r="B67" s="4">
        <v>48</v>
      </c>
      <c r="C67" s="9" t="s">
        <v>253</v>
      </c>
      <c r="D67" s="9" t="s">
        <v>251</v>
      </c>
      <c r="E67" s="9" t="s">
        <v>27</v>
      </c>
      <c r="F67" s="9">
        <v>2533061060</v>
      </c>
      <c r="G67" s="9" t="s">
        <v>40</v>
      </c>
      <c r="H67" s="27"/>
      <c r="I67" s="6">
        <v>6</v>
      </c>
      <c r="J67" s="6">
        <v>6</v>
      </c>
      <c r="K67" s="9">
        <v>9</v>
      </c>
      <c r="L67" s="7">
        <f t="shared" si="16"/>
        <v>36</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179</v>
      </c>
      <c r="Z67" s="10" t="str">
        <f t="shared" si="5"/>
        <v/>
      </c>
      <c r="AA67" s="10" t="str">
        <f t="shared" si="6"/>
        <v/>
      </c>
      <c r="AB67" s="10" t="str">
        <f t="shared" si="7"/>
        <v/>
      </c>
      <c r="AC67" s="10">
        <f t="shared" si="8"/>
        <v>36</v>
      </c>
      <c r="AD67" s="10" t="str">
        <f t="shared" si="9"/>
        <v/>
      </c>
      <c r="AE67" s="10" t="str">
        <f t="shared" si="10"/>
        <v/>
      </c>
      <c r="AF67" s="10" t="str">
        <f t="shared" si="11"/>
        <v/>
      </c>
      <c r="AG67" s="10" t="str">
        <f t="shared" si="12"/>
        <v/>
      </c>
      <c r="AH67" s="10" t="str">
        <f t="shared" si="13"/>
        <v/>
      </c>
      <c r="AI67" s="13" t="str">
        <f t="shared" si="14"/>
        <v>49</v>
      </c>
      <c r="AJ67" s="11">
        <f t="shared" si="15"/>
        <v>49</v>
      </c>
    </row>
    <row r="68" spans="1:36" x14ac:dyDescent="0.25">
      <c r="A68" s="1">
        <v>50</v>
      </c>
      <c r="B68" s="4">
        <v>48</v>
      </c>
      <c r="C68" s="9" t="s">
        <v>254</v>
      </c>
      <c r="D68" s="9" t="s">
        <v>255</v>
      </c>
      <c r="E68" s="9" t="s">
        <v>44</v>
      </c>
      <c r="F68" s="9">
        <v>3227915818</v>
      </c>
      <c r="G68" s="9" t="s">
        <v>40</v>
      </c>
      <c r="H68" s="27"/>
      <c r="I68" s="6">
        <v>6</v>
      </c>
      <c r="J68" s="6">
        <v>6</v>
      </c>
      <c r="K68" s="9">
        <v>9</v>
      </c>
      <c r="L68" s="7">
        <f t="shared" si="16"/>
        <v>36</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179</v>
      </c>
      <c r="Z68" s="10" t="str">
        <f t="shared" si="5"/>
        <v/>
      </c>
      <c r="AA68" s="10" t="str">
        <f t="shared" si="6"/>
        <v/>
      </c>
      <c r="AB68" s="10" t="str">
        <f t="shared" si="7"/>
        <v/>
      </c>
      <c r="AC68" s="10">
        <f t="shared" si="8"/>
        <v>36</v>
      </c>
      <c r="AD68" s="10" t="str">
        <f t="shared" si="9"/>
        <v/>
      </c>
      <c r="AE68" s="10" t="str">
        <f t="shared" si="10"/>
        <v/>
      </c>
      <c r="AF68" s="10" t="str">
        <f t="shared" si="11"/>
        <v/>
      </c>
      <c r="AG68" s="10" t="str">
        <f t="shared" si="12"/>
        <v/>
      </c>
      <c r="AH68" s="10" t="str">
        <f t="shared" si="13"/>
        <v/>
      </c>
      <c r="AI68" s="13" t="str">
        <f t="shared" si="14"/>
        <v>49</v>
      </c>
      <c r="AJ68" s="11">
        <f t="shared" si="15"/>
        <v>49</v>
      </c>
    </row>
    <row r="69" spans="1:36" x14ac:dyDescent="0.25">
      <c r="A69" s="1">
        <v>51</v>
      </c>
      <c r="B69" s="4">
        <v>48</v>
      </c>
      <c r="C69" s="9" t="s">
        <v>256</v>
      </c>
      <c r="D69" s="9" t="s">
        <v>82</v>
      </c>
      <c r="E69" s="9" t="s">
        <v>87</v>
      </c>
      <c r="F69" s="9">
        <v>1728742117</v>
      </c>
      <c r="G69" s="9" t="s">
        <v>40</v>
      </c>
      <c r="H69" s="27"/>
      <c r="I69" s="6">
        <v>6</v>
      </c>
      <c r="J69" s="6">
        <v>6</v>
      </c>
      <c r="K69" s="9">
        <v>9</v>
      </c>
      <c r="L69" s="7">
        <f t="shared" si="16"/>
        <v>36</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179</v>
      </c>
      <c r="Z69" s="10" t="str">
        <f t="shared" si="5"/>
        <v/>
      </c>
      <c r="AA69" s="10" t="str">
        <f t="shared" si="6"/>
        <v/>
      </c>
      <c r="AB69" s="10" t="str">
        <f t="shared" si="7"/>
        <v/>
      </c>
      <c r="AC69" s="10">
        <f t="shared" si="8"/>
        <v>36</v>
      </c>
      <c r="AD69" s="10" t="str">
        <f t="shared" si="9"/>
        <v/>
      </c>
      <c r="AE69" s="10" t="str">
        <f t="shared" si="10"/>
        <v/>
      </c>
      <c r="AF69" s="10" t="str">
        <f t="shared" si="11"/>
        <v/>
      </c>
      <c r="AG69" s="10" t="str">
        <f t="shared" si="12"/>
        <v/>
      </c>
      <c r="AH69" s="10" t="str">
        <f t="shared" si="13"/>
        <v/>
      </c>
      <c r="AI69" s="13" t="str">
        <f t="shared" si="14"/>
        <v>49</v>
      </c>
      <c r="AJ69" s="11">
        <f t="shared" si="15"/>
        <v>49</v>
      </c>
    </row>
    <row r="70" spans="1:36" x14ac:dyDescent="0.25">
      <c r="A70" s="1">
        <v>52</v>
      </c>
      <c r="B70" s="4">
        <v>48</v>
      </c>
      <c r="C70" s="9" t="s">
        <v>257</v>
      </c>
      <c r="D70" s="9" t="s">
        <v>35</v>
      </c>
      <c r="E70" s="9" t="s">
        <v>49</v>
      </c>
      <c r="F70" s="9">
        <v>2826152226</v>
      </c>
      <c r="G70" s="9" t="s">
        <v>37</v>
      </c>
      <c r="H70" s="27"/>
      <c r="I70" s="6">
        <v>6</v>
      </c>
      <c r="J70" s="6">
        <v>6</v>
      </c>
      <c r="K70" s="9">
        <v>9</v>
      </c>
      <c r="L70" s="7">
        <f t="shared" si="16"/>
        <v>36</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179</v>
      </c>
      <c r="Z70" s="10" t="str">
        <f t="shared" si="5"/>
        <v/>
      </c>
      <c r="AA70" s="10" t="str">
        <f t="shared" si="6"/>
        <v/>
      </c>
      <c r="AB70" s="10" t="str">
        <f t="shared" si="7"/>
        <v/>
      </c>
      <c r="AC70" s="10">
        <f t="shared" si="8"/>
        <v>36</v>
      </c>
      <c r="AD70" s="10" t="str">
        <f t="shared" si="9"/>
        <v/>
      </c>
      <c r="AE70" s="10" t="str">
        <f t="shared" si="10"/>
        <v/>
      </c>
      <c r="AF70" s="10" t="str">
        <f t="shared" si="11"/>
        <v/>
      </c>
      <c r="AG70" s="10" t="str">
        <f t="shared" si="12"/>
        <v/>
      </c>
      <c r="AH70" s="10" t="str">
        <f t="shared" si="13"/>
        <v/>
      </c>
      <c r="AI70" s="13" t="str">
        <f t="shared" si="14"/>
        <v>49</v>
      </c>
      <c r="AJ70" s="11">
        <f t="shared" si="15"/>
        <v>49</v>
      </c>
    </row>
    <row r="71" spans="1:36" x14ac:dyDescent="0.25">
      <c r="A71" s="1">
        <v>53</v>
      </c>
      <c r="B71" s="4">
        <v>48</v>
      </c>
      <c r="C71" s="9" t="s">
        <v>258</v>
      </c>
      <c r="D71" s="9" t="s">
        <v>113</v>
      </c>
      <c r="E71" s="9" t="s">
        <v>72</v>
      </c>
      <c r="F71" s="9">
        <v>2020833372</v>
      </c>
      <c r="G71" s="9" t="s">
        <v>37</v>
      </c>
      <c r="H71" s="27"/>
      <c r="I71" s="6">
        <v>6</v>
      </c>
      <c r="J71" s="6">
        <v>6</v>
      </c>
      <c r="K71" s="9">
        <v>9</v>
      </c>
      <c r="L71" s="7">
        <f t="shared" si="16"/>
        <v>36</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179</v>
      </c>
      <c r="Z71" s="10" t="str">
        <f t="shared" si="5"/>
        <v/>
      </c>
      <c r="AA71" s="10" t="str">
        <f t="shared" si="6"/>
        <v/>
      </c>
      <c r="AB71" s="10" t="str">
        <f t="shared" si="7"/>
        <v/>
      </c>
      <c r="AC71" s="10">
        <f t="shared" si="8"/>
        <v>36</v>
      </c>
      <c r="AD71" s="10" t="str">
        <f t="shared" si="9"/>
        <v/>
      </c>
      <c r="AE71" s="10" t="str">
        <f t="shared" si="10"/>
        <v/>
      </c>
      <c r="AF71" s="10" t="str">
        <f t="shared" si="11"/>
        <v/>
      </c>
      <c r="AG71" s="10" t="str">
        <f t="shared" si="12"/>
        <v/>
      </c>
      <c r="AH71" s="10" t="str">
        <f t="shared" si="13"/>
        <v/>
      </c>
      <c r="AI71" s="13" t="str">
        <f t="shared" si="14"/>
        <v>49</v>
      </c>
      <c r="AJ71" s="11">
        <f t="shared" si="15"/>
        <v>49</v>
      </c>
    </row>
    <row r="72" spans="1:36" x14ac:dyDescent="0.25">
      <c r="A72" s="1">
        <v>54</v>
      </c>
      <c r="B72" s="4">
        <v>48</v>
      </c>
      <c r="C72" s="9" t="s">
        <v>259</v>
      </c>
      <c r="D72" s="9" t="s">
        <v>184</v>
      </c>
      <c r="E72" s="9" t="s">
        <v>27</v>
      </c>
      <c r="F72" s="9">
        <v>1903837372</v>
      </c>
      <c r="G72" s="9" t="s">
        <v>40</v>
      </c>
      <c r="H72" s="27"/>
      <c r="I72" s="6">
        <v>6</v>
      </c>
      <c r="J72" s="6">
        <v>6</v>
      </c>
      <c r="K72" s="9">
        <v>9</v>
      </c>
      <c r="L72" s="7">
        <f t="shared" si="16"/>
        <v>36</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179</v>
      </c>
      <c r="Z72" s="10" t="str">
        <f t="shared" si="5"/>
        <v/>
      </c>
      <c r="AA72" s="10" t="str">
        <f t="shared" si="6"/>
        <v/>
      </c>
      <c r="AB72" s="10" t="str">
        <f t="shared" si="7"/>
        <v/>
      </c>
      <c r="AC72" s="10">
        <f t="shared" si="8"/>
        <v>36</v>
      </c>
      <c r="AD72" s="10" t="str">
        <f t="shared" si="9"/>
        <v/>
      </c>
      <c r="AE72" s="10" t="str">
        <f t="shared" si="10"/>
        <v/>
      </c>
      <c r="AF72" s="10" t="str">
        <f t="shared" si="11"/>
        <v/>
      </c>
      <c r="AG72" s="10" t="str">
        <f t="shared" si="12"/>
        <v/>
      </c>
      <c r="AH72" s="10" t="str">
        <f t="shared" si="13"/>
        <v/>
      </c>
      <c r="AI72" s="13" t="str">
        <f t="shared" si="14"/>
        <v>49</v>
      </c>
      <c r="AJ72" s="11">
        <f t="shared" si="15"/>
        <v>49</v>
      </c>
    </row>
    <row r="73" spans="1:36" x14ac:dyDescent="0.25">
      <c r="A73" s="1">
        <v>55</v>
      </c>
      <c r="B73" s="4">
        <v>48</v>
      </c>
      <c r="C73" s="9" t="s">
        <v>260</v>
      </c>
      <c r="D73" s="9" t="s">
        <v>32</v>
      </c>
      <c r="E73" s="9" t="s">
        <v>261</v>
      </c>
      <c r="F73" s="9">
        <v>1440430961</v>
      </c>
      <c r="G73" s="9" t="s">
        <v>40</v>
      </c>
      <c r="H73" s="27"/>
      <c r="I73" s="6">
        <v>6</v>
      </c>
      <c r="J73" s="6">
        <v>6</v>
      </c>
      <c r="K73" s="9">
        <v>9</v>
      </c>
      <c r="L73" s="7">
        <f t="shared" si="16"/>
        <v>36</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179</v>
      </c>
      <c r="Z73" s="10" t="str">
        <f t="shared" si="5"/>
        <v/>
      </c>
      <c r="AA73" s="10" t="str">
        <f t="shared" si="6"/>
        <v/>
      </c>
      <c r="AB73" s="10" t="str">
        <f t="shared" si="7"/>
        <v/>
      </c>
      <c r="AC73" s="10">
        <f t="shared" si="8"/>
        <v>36</v>
      </c>
      <c r="AD73" s="10" t="str">
        <f t="shared" si="9"/>
        <v/>
      </c>
      <c r="AE73" s="10" t="str">
        <f t="shared" si="10"/>
        <v/>
      </c>
      <c r="AF73" s="10" t="str">
        <f t="shared" si="11"/>
        <v/>
      </c>
      <c r="AG73" s="10" t="str">
        <f t="shared" si="12"/>
        <v/>
      </c>
      <c r="AH73" s="10" t="str">
        <f t="shared" si="13"/>
        <v/>
      </c>
      <c r="AI73" s="13" t="str">
        <f t="shared" si="14"/>
        <v>49</v>
      </c>
      <c r="AJ73" s="11">
        <f t="shared" si="15"/>
        <v>49</v>
      </c>
    </row>
    <row r="74" spans="1:36" x14ac:dyDescent="0.25">
      <c r="A74" s="1">
        <v>56</v>
      </c>
      <c r="B74" s="4">
        <v>48</v>
      </c>
      <c r="C74" s="9" t="s">
        <v>262</v>
      </c>
      <c r="D74" s="9" t="s">
        <v>113</v>
      </c>
      <c r="E74" s="9" t="s">
        <v>52</v>
      </c>
      <c r="F74" s="9">
        <v>3255427833</v>
      </c>
      <c r="G74" s="9" t="s">
        <v>40</v>
      </c>
      <c r="H74" s="27"/>
      <c r="I74" s="6">
        <v>6</v>
      </c>
      <c r="J74" s="6">
        <v>6</v>
      </c>
      <c r="K74" s="9">
        <v>9</v>
      </c>
      <c r="L74" s="7">
        <f t="shared" si="16"/>
        <v>36</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179</v>
      </c>
      <c r="Z74" s="10" t="str">
        <f t="shared" si="5"/>
        <v/>
      </c>
      <c r="AA74" s="10" t="str">
        <f t="shared" si="6"/>
        <v/>
      </c>
      <c r="AB74" s="10" t="str">
        <f t="shared" si="7"/>
        <v/>
      </c>
      <c r="AC74" s="10">
        <f t="shared" si="8"/>
        <v>36</v>
      </c>
      <c r="AD74" s="10" t="str">
        <f t="shared" si="9"/>
        <v/>
      </c>
      <c r="AE74" s="10" t="str">
        <f t="shared" si="10"/>
        <v/>
      </c>
      <c r="AF74" s="10" t="str">
        <f t="shared" si="11"/>
        <v/>
      </c>
      <c r="AG74" s="10" t="str">
        <f t="shared" si="12"/>
        <v/>
      </c>
      <c r="AH74" s="10" t="str">
        <f t="shared" si="13"/>
        <v/>
      </c>
      <c r="AI74" s="13" t="str">
        <f t="shared" si="14"/>
        <v>49</v>
      </c>
      <c r="AJ74" s="11">
        <f t="shared" si="15"/>
        <v>49</v>
      </c>
    </row>
    <row r="75" spans="1:36" x14ac:dyDescent="0.25">
      <c r="A75" s="1">
        <v>57</v>
      </c>
      <c r="B75" s="4">
        <v>48</v>
      </c>
      <c r="C75" s="9" t="s">
        <v>263</v>
      </c>
      <c r="D75" s="9" t="s">
        <v>245</v>
      </c>
      <c r="E75" s="9" t="s">
        <v>87</v>
      </c>
      <c r="F75" s="9">
        <v>2628991607</v>
      </c>
      <c r="G75" s="9" t="s">
        <v>40</v>
      </c>
      <c r="H75" s="27"/>
      <c r="I75" s="6">
        <v>6</v>
      </c>
      <c r="J75" s="6">
        <v>6</v>
      </c>
      <c r="K75" s="9">
        <v>9</v>
      </c>
      <c r="L75" s="7">
        <f t="shared" si="16"/>
        <v>36</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179</v>
      </c>
      <c r="Z75" s="10" t="str">
        <f t="shared" si="5"/>
        <v/>
      </c>
      <c r="AA75" s="10" t="str">
        <f t="shared" si="6"/>
        <v/>
      </c>
      <c r="AB75" s="10" t="str">
        <f t="shared" si="7"/>
        <v/>
      </c>
      <c r="AC75" s="10">
        <f t="shared" si="8"/>
        <v>36</v>
      </c>
      <c r="AD75" s="10" t="str">
        <f t="shared" si="9"/>
        <v/>
      </c>
      <c r="AE75" s="10" t="str">
        <f t="shared" si="10"/>
        <v/>
      </c>
      <c r="AF75" s="10" t="str">
        <f t="shared" si="11"/>
        <v/>
      </c>
      <c r="AG75" s="10" t="str">
        <f t="shared" si="12"/>
        <v/>
      </c>
      <c r="AH75" s="10" t="str">
        <f t="shared" si="13"/>
        <v/>
      </c>
      <c r="AI75" s="13" t="str">
        <f t="shared" si="14"/>
        <v>49</v>
      </c>
      <c r="AJ75" s="11">
        <f t="shared" si="15"/>
        <v>49</v>
      </c>
    </row>
    <row r="76" spans="1:36" x14ac:dyDescent="0.25">
      <c r="A76" s="1">
        <v>58</v>
      </c>
      <c r="B76" s="4">
        <v>48</v>
      </c>
      <c r="C76" s="9" t="s">
        <v>264</v>
      </c>
      <c r="D76" s="9" t="s">
        <v>86</v>
      </c>
      <c r="E76" s="9" t="s">
        <v>52</v>
      </c>
      <c r="F76" s="9">
        <v>1970174102</v>
      </c>
      <c r="G76" s="9" t="s">
        <v>37</v>
      </c>
      <c r="H76" s="27"/>
      <c r="I76" s="6">
        <v>6</v>
      </c>
      <c r="J76" s="6">
        <v>6</v>
      </c>
      <c r="K76" s="9">
        <v>9</v>
      </c>
      <c r="L76" s="7">
        <f t="shared" si="16"/>
        <v>36</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179</v>
      </c>
      <c r="Z76" s="10" t="str">
        <f t="shared" si="5"/>
        <v/>
      </c>
      <c r="AA76" s="10" t="str">
        <f t="shared" si="6"/>
        <v/>
      </c>
      <c r="AB76" s="10" t="str">
        <f t="shared" si="7"/>
        <v/>
      </c>
      <c r="AC76" s="10">
        <f t="shared" si="8"/>
        <v>36</v>
      </c>
      <c r="AD76" s="10" t="str">
        <f t="shared" si="9"/>
        <v/>
      </c>
      <c r="AE76" s="10" t="str">
        <f t="shared" si="10"/>
        <v/>
      </c>
      <c r="AF76" s="10" t="str">
        <f t="shared" si="11"/>
        <v/>
      </c>
      <c r="AG76" s="10" t="str">
        <f t="shared" si="12"/>
        <v/>
      </c>
      <c r="AH76" s="10" t="str">
        <f t="shared" si="13"/>
        <v/>
      </c>
      <c r="AI76" s="13" t="str">
        <f t="shared" si="14"/>
        <v>49</v>
      </c>
      <c r="AJ76" s="11">
        <f t="shared" si="15"/>
        <v>49</v>
      </c>
    </row>
    <row r="77" spans="1:36" x14ac:dyDescent="0.25">
      <c r="A77" s="1">
        <v>59</v>
      </c>
      <c r="B77" s="4">
        <v>48</v>
      </c>
      <c r="C77" s="9" t="s">
        <v>265</v>
      </c>
      <c r="D77" s="9" t="s">
        <v>51</v>
      </c>
      <c r="E77" s="9" t="s">
        <v>266</v>
      </c>
      <c r="F77" s="9">
        <v>385735943</v>
      </c>
      <c r="G77" s="9" t="s">
        <v>37</v>
      </c>
      <c r="H77" s="27"/>
      <c r="I77" s="6">
        <v>6</v>
      </c>
      <c r="J77" s="6">
        <v>6</v>
      </c>
      <c r="K77" s="9">
        <v>8</v>
      </c>
      <c r="L77" s="7">
        <f t="shared" si="16"/>
        <v>32</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179</v>
      </c>
      <c r="Z77" s="10" t="str">
        <f t="shared" si="5"/>
        <v/>
      </c>
      <c r="AA77" s="10" t="str">
        <f t="shared" si="6"/>
        <v/>
      </c>
      <c r="AB77" s="10" t="str">
        <f t="shared" si="7"/>
        <v/>
      </c>
      <c r="AC77" s="10">
        <f t="shared" si="8"/>
        <v>32</v>
      </c>
      <c r="AD77" s="10" t="str">
        <f t="shared" si="9"/>
        <v/>
      </c>
      <c r="AE77" s="10" t="str">
        <f t="shared" si="10"/>
        <v/>
      </c>
      <c r="AF77" s="10" t="str">
        <f t="shared" si="11"/>
        <v/>
      </c>
      <c r="AG77" s="10" t="str">
        <f t="shared" si="12"/>
        <v/>
      </c>
      <c r="AH77" s="10" t="str">
        <f t="shared" si="13"/>
        <v/>
      </c>
      <c r="AI77" s="13" t="str">
        <f t="shared" si="14"/>
        <v>59</v>
      </c>
      <c r="AJ77" s="11">
        <f t="shared" si="15"/>
        <v>59</v>
      </c>
    </row>
    <row r="78" spans="1:36" x14ac:dyDescent="0.25">
      <c r="A78" s="1">
        <v>60</v>
      </c>
      <c r="B78" s="4">
        <v>48</v>
      </c>
      <c r="C78" s="9" t="s">
        <v>267</v>
      </c>
      <c r="D78" s="9" t="s">
        <v>268</v>
      </c>
      <c r="E78" s="9" t="s">
        <v>144</v>
      </c>
      <c r="F78" s="9">
        <v>3053356420</v>
      </c>
      <c r="G78" s="9" t="s">
        <v>40</v>
      </c>
      <c r="H78" s="27"/>
      <c r="I78" s="6">
        <v>6</v>
      </c>
      <c r="J78" s="6">
        <v>6</v>
      </c>
      <c r="K78" s="9">
        <v>8</v>
      </c>
      <c r="L78" s="7">
        <f t="shared" si="16"/>
        <v>32</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179</v>
      </c>
      <c r="Z78" s="10" t="str">
        <f t="shared" si="5"/>
        <v/>
      </c>
      <c r="AA78" s="10" t="str">
        <f t="shared" si="6"/>
        <v/>
      </c>
      <c r="AB78" s="10" t="str">
        <f t="shared" si="7"/>
        <v/>
      </c>
      <c r="AC78" s="10">
        <f t="shared" si="8"/>
        <v>32</v>
      </c>
      <c r="AD78" s="10" t="str">
        <f t="shared" si="9"/>
        <v/>
      </c>
      <c r="AE78" s="10" t="str">
        <f t="shared" si="10"/>
        <v/>
      </c>
      <c r="AF78" s="10" t="str">
        <f t="shared" si="11"/>
        <v/>
      </c>
      <c r="AG78" s="10" t="str">
        <f t="shared" si="12"/>
        <v/>
      </c>
      <c r="AH78" s="10" t="str">
        <f t="shared" si="13"/>
        <v/>
      </c>
      <c r="AI78" s="13" t="str">
        <f t="shared" si="14"/>
        <v>59</v>
      </c>
      <c r="AJ78" s="11">
        <f t="shared" si="15"/>
        <v>59</v>
      </c>
    </row>
    <row r="79" spans="1:36" x14ac:dyDescent="0.25">
      <c r="A79" s="1">
        <v>61</v>
      </c>
      <c r="B79" s="4">
        <v>48</v>
      </c>
      <c r="C79" s="9" t="s">
        <v>269</v>
      </c>
      <c r="D79" s="9" t="s">
        <v>270</v>
      </c>
      <c r="E79" s="9" t="s">
        <v>271</v>
      </c>
      <c r="F79" s="9">
        <v>1628914829</v>
      </c>
      <c r="G79" s="9" t="s">
        <v>40</v>
      </c>
      <c r="H79" s="27"/>
      <c r="I79" s="6">
        <v>6</v>
      </c>
      <c r="J79" s="6">
        <v>6</v>
      </c>
      <c r="K79" s="9">
        <v>8</v>
      </c>
      <c r="L79" s="7">
        <f t="shared" si="16"/>
        <v>32</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179</v>
      </c>
      <c r="Z79" s="10" t="str">
        <f t="shared" si="5"/>
        <v/>
      </c>
      <c r="AA79" s="10" t="str">
        <f t="shared" si="6"/>
        <v/>
      </c>
      <c r="AB79" s="10" t="str">
        <f t="shared" si="7"/>
        <v/>
      </c>
      <c r="AC79" s="10">
        <f t="shared" si="8"/>
        <v>32</v>
      </c>
      <c r="AD79" s="10" t="str">
        <f t="shared" si="9"/>
        <v/>
      </c>
      <c r="AE79" s="10" t="str">
        <f t="shared" si="10"/>
        <v/>
      </c>
      <c r="AF79" s="10" t="str">
        <f t="shared" si="11"/>
        <v/>
      </c>
      <c r="AG79" s="10" t="str">
        <f t="shared" si="12"/>
        <v/>
      </c>
      <c r="AH79" s="10" t="str">
        <f t="shared" si="13"/>
        <v/>
      </c>
      <c r="AI79" s="13" t="str">
        <f t="shared" si="14"/>
        <v>59</v>
      </c>
      <c r="AJ79" s="11">
        <f t="shared" si="15"/>
        <v>59</v>
      </c>
    </row>
    <row r="80" spans="1:36" x14ac:dyDescent="0.25">
      <c r="A80" s="1">
        <v>62</v>
      </c>
      <c r="B80" s="4">
        <v>48</v>
      </c>
      <c r="C80" s="9" t="s">
        <v>272</v>
      </c>
      <c r="D80" s="9" t="s">
        <v>208</v>
      </c>
      <c r="E80" s="9" t="s">
        <v>52</v>
      </c>
      <c r="F80" s="9">
        <v>95177651</v>
      </c>
      <c r="G80" s="9" t="s">
        <v>37</v>
      </c>
      <c r="H80" s="27"/>
      <c r="I80" s="6">
        <v>6</v>
      </c>
      <c r="J80" s="6">
        <v>6</v>
      </c>
      <c r="K80" s="9">
        <v>8</v>
      </c>
      <c r="L80" s="7">
        <f t="shared" si="16"/>
        <v>32</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179</v>
      </c>
      <c r="Z80" s="10" t="str">
        <f t="shared" si="5"/>
        <v/>
      </c>
      <c r="AA80" s="10" t="str">
        <f t="shared" si="6"/>
        <v/>
      </c>
      <c r="AB80" s="10" t="str">
        <f t="shared" si="7"/>
        <v/>
      </c>
      <c r="AC80" s="10">
        <f t="shared" si="8"/>
        <v>32</v>
      </c>
      <c r="AD80" s="10" t="str">
        <f t="shared" si="9"/>
        <v/>
      </c>
      <c r="AE80" s="10" t="str">
        <f t="shared" si="10"/>
        <v/>
      </c>
      <c r="AF80" s="10" t="str">
        <f t="shared" si="11"/>
        <v/>
      </c>
      <c r="AG80" s="10" t="str">
        <f t="shared" si="12"/>
        <v/>
      </c>
      <c r="AH80" s="10" t="str">
        <f t="shared" si="13"/>
        <v/>
      </c>
      <c r="AI80" s="13" t="str">
        <f t="shared" si="14"/>
        <v>59</v>
      </c>
      <c r="AJ80" s="11">
        <f t="shared" si="15"/>
        <v>59</v>
      </c>
    </row>
    <row r="81" spans="1:36" x14ac:dyDescent="0.25">
      <c r="A81" s="1">
        <v>63</v>
      </c>
      <c r="B81" s="4">
        <v>48</v>
      </c>
      <c r="C81" s="9" t="s">
        <v>273</v>
      </c>
      <c r="D81" s="9" t="s">
        <v>91</v>
      </c>
      <c r="E81" s="9" t="s">
        <v>173</v>
      </c>
      <c r="F81" s="9">
        <v>3187182873</v>
      </c>
      <c r="G81" s="9" t="s">
        <v>37</v>
      </c>
      <c r="H81" s="27"/>
      <c r="I81" s="6">
        <v>6</v>
      </c>
      <c r="J81" s="6">
        <v>6</v>
      </c>
      <c r="K81" s="9">
        <v>7</v>
      </c>
      <c r="L81" s="7">
        <f t="shared" si="16"/>
        <v>28</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179</v>
      </c>
      <c r="Z81" s="10" t="str">
        <f t="shared" si="5"/>
        <v/>
      </c>
      <c r="AA81" s="10" t="str">
        <f t="shared" si="6"/>
        <v/>
      </c>
      <c r="AB81" s="10" t="str">
        <f t="shared" si="7"/>
        <v/>
      </c>
      <c r="AC81" s="10">
        <f t="shared" si="8"/>
        <v>28</v>
      </c>
      <c r="AD81" s="10" t="str">
        <f t="shared" si="9"/>
        <v/>
      </c>
      <c r="AE81" s="10" t="str">
        <f t="shared" si="10"/>
        <v/>
      </c>
      <c r="AF81" s="10" t="str">
        <f t="shared" si="11"/>
        <v/>
      </c>
      <c r="AG81" s="10" t="str">
        <f t="shared" si="12"/>
        <v/>
      </c>
      <c r="AH81" s="10" t="str">
        <f t="shared" si="13"/>
        <v/>
      </c>
      <c r="AI81" s="13" t="str">
        <f t="shared" si="14"/>
        <v>63</v>
      </c>
      <c r="AJ81" s="11">
        <f t="shared" si="15"/>
        <v>63</v>
      </c>
    </row>
    <row r="82" spans="1:36" x14ac:dyDescent="0.25">
      <c r="A82" s="1">
        <v>64</v>
      </c>
      <c r="B82" s="4">
        <v>48</v>
      </c>
      <c r="C82" s="9" t="s">
        <v>274</v>
      </c>
      <c r="D82" s="9" t="s">
        <v>275</v>
      </c>
      <c r="E82" s="9" t="s">
        <v>87</v>
      </c>
      <c r="F82" s="9">
        <v>1981252773</v>
      </c>
      <c r="G82" s="9" t="s">
        <v>40</v>
      </c>
      <c r="H82" s="27"/>
      <c r="I82" s="6">
        <v>6</v>
      </c>
      <c r="J82" s="6">
        <v>6</v>
      </c>
      <c r="K82" s="9">
        <v>7</v>
      </c>
      <c r="L82" s="7">
        <f t="shared" si="16"/>
        <v>28</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179</v>
      </c>
      <c r="Z82" s="10" t="str">
        <f t="shared" si="5"/>
        <v/>
      </c>
      <c r="AA82" s="10" t="str">
        <f t="shared" si="6"/>
        <v/>
      </c>
      <c r="AB82" s="10" t="str">
        <f t="shared" si="7"/>
        <v/>
      </c>
      <c r="AC82" s="10">
        <f t="shared" si="8"/>
        <v>28</v>
      </c>
      <c r="AD82" s="10" t="str">
        <f t="shared" si="9"/>
        <v/>
      </c>
      <c r="AE82" s="10" t="str">
        <f t="shared" si="10"/>
        <v/>
      </c>
      <c r="AF82" s="10" t="str">
        <f t="shared" si="11"/>
        <v/>
      </c>
      <c r="AG82" s="10" t="str">
        <f t="shared" si="12"/>
        <v/>
      </c>
      <c r="AH82" s="10" t="str">
        <f t="shared" si="13"/>
        <v/>
      </c>
      <c r="AI82" s="13" t="str">
        <f t="shared" si="14"/>
        <v>63</v>
      </c>
      <c r="AJ82" s="11">
        <f t="shared" si="15"/>
        <v>63</v>
      </c>
    </row>
    <row r="83" spans="1:36" x14ac:dyDescent="0.25">
      <c r="A83" s="1">
        <v>65</v>
      </c>
      <c r="B83" s="4">
        <v>48</v>
      </c>
      <c r="C83" s="9" t="s">
        <v>276</v>
      </c>
      <c r="D83" s="9" t="s">
        <v>208</v>
      </c>
      <c r="E83" s="9" t="s">
        <v>171</v>
      </c>
      <c r="F83" s="9">
        <v>2068954307</v>
      </c>
      <c r="G83" s="9" t="s">
        <v>40</v>
      </c>
      <c r="H83" s="27"/>
      <c r="I83" s="6">
        <v>6</v>
      </c>
      <c r="J83" s="6">
        <v>6</v>
      </c>
      <c r="K83" s="9">
        <v>7</v>
      </c>
      <c r="L83" s="7">
        <f t="shared" si="16"/>
        <v>28</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179</v>
      </c>
      <c r="Z83" s="10" t="str">
        <f t="shared" si="5"/>
        <v/>
      </c>
      <c r="AA83" s="10" t="str">
        <f t="shared" si="6"/>
        <v/>
      </c>
      <c r="AB83" s="10" t="str">
        <f t="shared" si="7"/>
        <v/>
      </c>
      <c r="AC83" s="10">
        <f t="shared" si="8"/>
        <v>28</v>
      </c>
      <c r="AD83" s="10" t="str">
        <f t="shared" si="9"/>
        <v/>
      </c>
      <c r="AE83" s="10" t="str">
        <f t="shared" si="10"/>
        <v/>
      </c>
      <c r="AF83" s="10" t="str">
        <f t="shared" si="11"/>
        <v/>
      </c>
      <c r="AG83" s="10" t="str">
        <f t="shared" si="12"/>
        <v/>
      </c>
      <c r="AH83" s="10" t="str">
        <f t="shared" si="13"/>
        <v/>
      </c>
      <c r="AI83" s="13" t="str">
        <f t="shared" si="14"/>
        <v>63</v>
      </c>
      <c r="AJ83" s="11">
        <f t="shared" si="15"/>
        <v>63</v>
      </c>
    </row>
    <row r="84" spans="1:36" x14ac:dyDescent="0.25">
      <c r="A84" s="1">
        <v>66</v>
      </c>
      <c r="B84" s="4">
        <v>48</v>
      </c>
      <c r="C84" s="9" t="s">
        <v>277</v>
      </c>
      <c r="D84" s="9" t="s">
        <v>278</v>
      </c>
      <c r="E84" s="9" t="s">
        <v>144</v>
      </c>
      <c r="F84" s="9">
        <v>703388777</v>
      </c>
      <c r="G84" s="9" t="s">
        <v>37</v>
      </c>
      <c r="H84" s="27"/>
      <c r="I84" s="6">
        <v>6</v>
      </c>
      <c r="J84" s="6">
        <v>6</v>
      </c>
      <c r="K84" s="9">
        <v>7</v>
      </c>
      <c r="L84" s="7">
        <f t="shared" si="16"/>
        <v>28</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179</v>
      </c>
      <c r="Z84" s="10" t="str">
        <f t="shared" ref="Z84:Z89" si="17">IF(N84="победитель",1+J84,IF(N84="призер",100+J84,""))</f>
        <v/>
      </c>
      <c r="AA84" s="10" t="str">
        <f t="shared" ref="AA84:AA89" si="18">IF(J84=4,L84,"")</f>
        <v/>
      </c>
      <c r="AB84" s="10" t="str">
        <f t="shared" ref="AB84:AB89" si="19">IF(J84=5,L84,"")</f>
        <v/>
      </c>
      <c r="AC84" s="10">
        <f t="shared" ref="AC84:AC89" si="20">IF(J84=6,L84,"")</f>
        <v>28</v>
      </c>
      <c r="AD84" s="10" t="str">
        <f t="shared" ref="AD84:AD89" si="21">IF(J84=7,L84,"")</f>
        <v/>
      </c>
      <c r="AE84" s="10" t="str">
        <f t="shared" ref="AE84:AE89" si="22">IF(J84=8,L84,"")</f>
        <v/>
      </c>
      <c r="AF84" s="10" t="str">
        <f t="shared" ref="AF84:AF89" si="23">IF(J84=9,L84,"")</f>
        <v/>
      </c>
      <c r="AG84" s="10" t="str">
        <f t="shared" ref="AG84:AG89" si="24">IF(J84=10,L84,"")</f>
        <v/>
      </c>
      <c r="AH84" s="10" t="str">
        <f t="shared" ref="AH84:AH89" si="25">IF(J84=11,L84,"")</f>
        <v/>
      </c>
      <c r="AI84" s="13" t="str">
        <f t="shared" ref="AI84:AI89" si="26">IF(J84=4,RANK(L84,$AA$19:$AA$302,0),"")&amp;IF(J84=5,RANK(L84,$AB$19:$AB$302,0),"")&amp;IF(J84=6,RANK(L84,$AC$19:$AC$302,0),"")&amp;IF(J84=7,RANK(L84,$AD$19:$AD$302,0),"")&amp;IF(J84=8,RANK(L84,$AE$19:$AE$302,0),"")&amp;IF(J84=9,RANK(L84,$AF$19:$AF$302,0),"")&amp;IF(J84=10,RANK(L84,$AG$19:$AG$302,0),"")&amp;IF(J84=11,RANK(L84,$AH$19:$AH$302,0),"")</f>
        <v>63</v>
      </c>
      <c r="AJ84" s="11">
        <f t="shared" ref="AJ84:AJ89" si="27">AI84+1-1</f>
        <v>63</v>
      </c>
    </row>
    <row r="85" spans="1:36" x14ac:dyDescent="0.25">
      <c r="A85" s="1">
        <v>67</v>
      </c>
      <c r="B85" s="4">
        <v>48</v>
      </c>
      <c r="C85" s="9" t="s">
        <v>279</v>
      </c>
      <c r="D85" s="9" t="s">
        <v>149</v>
      </c>
      <c r="E85" s="9" t="s">
        <v>142</v>
      </c>
      <c r="F85" s="9">
        <v>1113629136</v>
      </c>
      <c r="G85" s="9" t="s">
        <v>40</v>
      </c>
      <c r="H85" s="27"/>
      <c r="I85" s="6">
        <v>6</v>
      </c>
      <c r="J85" s="6">
        <v>6</v>
      </c>
      <c r="K85" s="9">
        <v>6</v>
      </c>
      <c r="L85" s="7">
        <f t="shared" ref="L85:L89" si="28">K85*100/(IF(J85=$A$8,$H$8,IF(J85=$A$9,$H$9,IF(J85=$A$10,$H$10,IF(J85=$A$11,$H$11,IF(J85=$A$12,$H$12,IF(J85=$A$13,$H$13,IF(J85=$A$14,$H$14,$H$15))))))))</f>
        <v>24</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179</v>
      </c>
      <c r="Z85" s="10" t="str">
        <f t="shared" si="17"/>
        <v/>
      </c>
      <c r="AA85" s="10" t="str">
        <f t="shared" si="18"/>
        <v/>
      </c>
      <c r="AB85" s="10" t="str">
        <f t="shared" si="19"/>
        <v/>
      </c>
      <c r="AC85" s="10">
        <f t="shared" si="20"/>
        <v>24</v>
      </c>
      <c r="AD85" s="10" t="str">
        <f t="shared" si="21"/>
        <v/>
      </c>
      <c r="AE85" s="10" t="str">
        <f t="shared" si="22"/>
        <v/>
      </c>
      <c r="AF85" s="10" t="str">
        <f t="shared" si="23"/>
        <v/>
      </c>
      <c r="AG85" s="10" t="str">
        <f t="shared" si="24"/>
        <v/>
      </c>
      <c r="AH85" s="10" t="str">
        <f t="shared" si="25"/>
        <v/>
      </c>
      <c r="AI85" s="13" t="str">
        <f t="shared" si="26"/>
        <v>67</v>
      </c>
      <c r="AJ85" s="11">
        <f t="shared" si="27"/>
        <v>67</v>
      </c>
    </row>
    <row r="86" spans="1:36" x14ac:dyDescent="0.25">
      <c r="A86" s="1">
        <v>68</v>
      </c>
      <c r="B86" s="4">
        <v>48</v>
      </c>
      <c r="C86" s="9" t="s">
        <v>209</v>
      </c>
      <c r="D86" s="9" t="s">
        <v>54</v>
      </c>
      <c r="E86" s="9" t="s">
        <v>27</v>
      </c>
      <c r="F86" s="9">
        <v>3661984644</v>
      </c>
      <c r="G86" s="9" t="s">
        <v>40</v>
      </c>
      <c r="H86" s="27"/>
      <c r="I86" s="6">
        <v>6</v>
      </c>
      <c r="J86" s="6">
        <v>6</v>
      </c>
      <c r="K86" s="9">
        <v>6</v>
      </c>
      <c r="L86" s="7">
        <f t="shared" si="28"/>
        <v>24</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179</v>
      </c>
      <c r="Z86" s="10" t="str">
        <f t="shared" si="17"/>
        <v/>
      </c>
      <c r="AA86" s="10" t="str">
        <f t="shared" si="18"/>
        <v/>
      </c>
      <c r="AB86" s="10" t="str">
        <f t="shared" si="19"/>
        <v/>
      </c>
      <c r="AC86" s="10">
        <f t="shared" si="20"/>
        <v>24</v>
      </c>
      <c r="AD86" s="10" t="str">
        <f t="shared" si="21"/>
        <v/>
      </c>
      <c r="AE86" s="10" t="str">
        <f t="shared" si="22"/>
        <v/>
      </c>
      <c r="AF86" s="10" t="str">
        <f t="shared" si="23"/>
        <v/>
      </c>
      <c r="AG86" s="10" t="str">
        <f t="shared" si="24"/>
        <v/>
      </c>
      <c r="AH86" s="10" t="str">
        <f t="shared" si="25"/>
        <v/>
      </c>
      <c r="AI86" s="13" t="str">
        <f t="shared" si="26"/>
        <v>67</v>
      </c>
      <c r="AJ86" s="11">
        <f t="shared" si="27"/>
        <v>67</v>
      </c>
    </row>
    <row r="87" spans="1:36" x14ac:dyDescent="0.25">
      <c r="A87" s="1">
        <v>69</v>
      </c>
      <c r="B87" s="4">
        <v>48</v>
      </c>
      <c r="C87" s="9" t="s">
        <v>280</v>
      </c>
      <c r="D87" s="9" t="s">
        <v>146</v>
      </c>
      <c r="E87" s="9" t="s">
        <v>271</v>
      </c>
      <c r="F87" s="9">
        <v>3398643004</v>
      </c>
      <c r="G87" s="9" t="s">
        <v>40</v>
      </c>
      <c r="H87" s="27"/>
      <c r="I87" s="6">
        <v>6</v>
      </c>
      <c r="J87" s="6">
        <v>6</v>
      </c>
      <c r="K87" s="9">
        <v>6</v>
      </c>
      <c r="L87" s="7">
        <f t="shared" si="28"/>
        <v>24</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179</v>
      </c>
      <c r="Z87" s="10" t="str">
        <f t="shared" si="17"/>
        <v/>
      </c>
      <c r="AA87" s="10" t="str">
        <f t="shared" si="18"/>
        <v/>
      </c>
      <c r="AB87" s="10" t="str">
        <f t="shared" si="19"/>
        <v/>
      </c>
      <c r="AC87" s="10">
        <f t="shared" si="20"/>
        <v>24</v>
      </c>
      <c r="AD87" s="10" t="str">
        <f t="shared" si="21"/>
        <v/>
      </c>
      <c r="AE87" s="10" t="str">
        <f t="shared" si="22"/>
        <v/>
      </c>
      <c r="AF87" s="10" t="str">
        <f t="shared" si="23"/>
        <v/>
      </c>
      <c r="AG87" s="10" t="str">
        <f t="shared" si="24"/>
        <v/>
      </c>
      <c r="AH87" s="10" t="str">
        <f t="shared" si="25"/>
        <v/>
      </c>
      <c r="AI87" s="13" t="str">
        <f t="shared" si="26"/>
        <v>67</v>
      </c>
      <c r="AJ87" s="11">
        <f t="shared" si="27"/>
        <v>67</v>
      </c>
    </row>
    <row r="88" spans="1:36" x14ac:dyDescent="0.25">
      <c r="A88" s="1">
        <v>70</v>
      </c>
      <c r="B88" s="4">
        <v>48</v>
      </c>
      <c r="C88" s="9" t="s">
        <v>281</v>
      </c>
      <c r="D88" s="9" t="s">
        <v>54</v>
      </c>
      <c r="E88" s="9" t="s">
        <v>282</v>
      </c>
      <c r="F88" s="9">
        <v>307663334</v>
      </c>
      <c r="G88" s="9" t="s">
        <v>37</v>
      </c>
      <c r="H88" s="27"/>
      <c r="I88" s="6">
        <v>6</v>
      </c>
      <c r="J88" s="6">
        <v>6</v>
      </c>
      <c r="K88" s="9">
        <v>5</v>
      </c>
      <c r="L88" s="7">
        <f t="shared" si="28"/>
        <v>20</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179</v>
      </c>
      <c r="Z88" s="10" t="str">
        <f t="shared" si="17"/>
        <v/>
      </c>
      <c r="AA88" s="10" t="str">
        <f t="shared" si="18"/>
        <v/>
      </c>
      <c r="AB88" s="10" t="str">
        <f t="shared" si="19"/>
        <v/>
      </c>
      <c r="AC88" s="10">
        <f t="shared" si="20"/>
        <v>20</v>
      </c>
      <c r="AD88" s="10" t="str">
        <f t="shared" si="21"/>
        <v/>
      </c>
      <c r="AE88" s="10" t="str">
        <f t="shared" si="22"/>
        <v/>
      </c>
      <c r="AF88" s="10" t="str">
        <f t="shared" si="23"/>
        <v/>
      </c>
      <c r="AG88" s="10" t="str">
        <f t="shared" si="24"/>
        <v/>
      </c>
      <c r="AH88" s="10" t="str">
        <f t="shared" si="25"/>
        <v/>
      </c>
      <c r="AI88" s="13" t="str">
        <f t="shared" si="26"/>
        <v>70</v>
      </c>
      <c r="AJ88" s="11">
        <f t="shared" si="27"/>
        <v>70</v>
      </c>
    </row>
    <row r="89" spans="1:36" x14ac:dyDescent="0.25">
      <c r="A89" s="1">
        <v>71</v>
      </c>
      <c r="B89" s="4">
        <v>48</v>
      </c>
      <c r="C89" s="9" t="s">
        <v>283</v>
      </c>
      <c r="D89" s="9" t="s">
        <v>284</v>
      </c>
      <c r="E89" s="9" t="s">
        <v>285</v>
      </c>
      <c r="F89" s="9">
        <v>3109274104</v>
      </c>
      <c r="G89" s="9" t="s">
        <v>37</v>
      </c>
      <c r="H89" s="27"/>
      <c r="I89" s="6">
        <v>6</v>
      </c>
      <c r="J89" s="6">
        <v>6</v>
      </c>
      <c r="K89" s="27"/>
      <c r="L89" s="7">
        <f t="shared" si="28"/>
        <v>0</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180</v>
      </c>
      <c r="Z89" s="10" t="str">
        <f t="shared" si="17"/>
        <v/>
      </c>
      <c r="AA89" s="10" t="str">
        <f t="shared" si="18"/>
        <v/>
      </c>
      <c r="AB89" s="10" t="str">
        <f t="shared" si="19"/>
        <v/>
      </c>
      <c r="AC89" s="10">
        <f t="shared" si="20"/>
        <v>0</v>
      </c>
      <c r="AD89" s="10" t="str">
        <f t="shared" si="21"/>
        <v/>
      </c>
      <c r="AE89" s="10" t="str">
        <f t="shared" si="22"/>
        <v/>
      </c>
      <c r="AF89" s="10" t="str">
        <f t="shared" si="23"/>
        <v/>
      </c>
      <c r="AG89" s="10" t="str">
        <f t="shared" si="24"/>
        <v/>
      </c>
      <c r="AH89" s="10" t="str">
        <f t="shared" si="25"/>
        <v/>
      </c>
      <c r="AI89" s="13" t="str">
        <f t="shared" si="26"/>
        <v>71</v>
      </c>
      <c r="AJ89" s="11">
        <f t="shared" si="27"/>
        <v>71</v>
      </c>
    </row>
  </sheetData>
  <mergeCells count="6">
    <mergeCell ref="A16:B16"/>
    <mergeCell ref="A6:B7"/>
    <mergeCell ref="C6:G6"/>
    <mergeCell ref="H6:H7"/>
    <mergeCell ref="I6:J6"/>
    <mergeCell ref="I7:J7"/>
  </mergeCells>
  <conditionalFormatting sqref="L19:L89">
    <cfRule type="cellIs" dxfId="6"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01"/>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29"/>
      <c r="B6" s="30"/>
      <c r="C6" s="33" t="s">
        <v>14</v>
      </c>
      <c r="D6" s="34"/>
      <c r="E6" s="34"/>
      <c r="F6" s="34"/>
      <c r="G6" s="35"/>
      <c r="H6" s="36" t="s">
        <v>15</v>
      </c>
      <c r="I6" s="38" t="s">
        <v>16</v>
      </c>
      <c r="J6" s="39"/>
    </row>
    <row r="7" spans="1:36" ht="15" customHeight="1" x14ac:dyDescent="0.25">
      <c r="A7" s="31"/>
      <c r="B7" s="32"/>
      <c r="C7" s="14" t="s">
        <v>17</v>
      </c>
      <c r="D7" s="14" t="s">
        <v>18</v>
      </c>
      <c r="E7" s="14" t="s">
        <v>19</v>
      </c>
      <c r="F7" s="14" t="s">
        <v>20</v>
      </c>
      <c r="G7" s="14" t="s">
        <v>21</v>
      </c>
      <c r="H7" s="37"/>
      <c r="I7" s="40" t="s">
        <v>22</v>
      </c>
      <c r="J7" s="41"/>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83</v>
      </c>
      <c r="D11" s="17">
        <f>COUNTIF($Z$19:$Z$848,8)</f>
        <v>3</v>
      </c>
      <c r="E11" s="17">
        <f>COUNTIF($Z$19:$Z$848,107)</f>
        <v>18</v>
      </c>
      <c r="F11" s="17">
        <f t="shared" si="2"/>
        <v>21</v>
      </c>
      <c r="G11" s="15">
        <f t="shared" si="0"/>
        <v>62</v>
      </c>
      <c r="H11" s="21">
        <v>25</v>
      </c>
      <c r="I11" s="22"/>
      <c r="J11" s="19">
        <f t="shared" si="1"/>
        <v>37</v>
      </c>
      <c r="Z11" s="10"/>
      <c r="AA11" s="10"/>
      <c r="AB11" s="10"/>
      <c r="AC11" s="10"/>
      <c r="AD11" s="10"/>
      <c r="AE11" s="10"/>
      <c r="AF11" s="10"/>
      <c r="AG11" s="10"/>
      <c r="AH11" s="11"/>
      <c r="AI11" s="11">
        <f t="shared" si="3"/>
        <v>0</v>
      </c>
      <c r="AJ11" s="11">
        <f t="shared" si="3"/>
        <v>37</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3" t="s">
        <v>24</v>
      </c>
      <c r="B16" s="35"/>
      <c r="C16" s="17">
        <f>SUM(C8:C15)</f>
        <v>83</v>
      </c>
      <c r="D16" s="17">
        <f>COUNTIF($N$19:$N$20,"победитель")</f>
        <v>2</v>
      </c>
      <c r="E16" s="17">
        <f>COUNTIF($N$19:$N$20,"призер")</f>
        <v>0</v>
      </c>
      <c r="F16" s="17">
        <f t="shared" si="2"/>
        <v>2</v>
      </c>
      <c r="G16" s="23">
        <f>SUM(G8:G15)</f>
        <v>62</v>
      </c>
      <c r="H16" s="24"/>
      <c r="I16" s="25"/>
      <c r="J16" s="26">
        <f>SUM(J8:J15)</f>
        <v>37</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286</v>
      </c>
      <c r="D19" s="9" t="s">
        <v>32</v>
      </c>
      <c r="E19" s="9" t="s">
        <v>49</v>
      </c>
      <c r="F19" s="9">
        <v>639123443</v>
      </c>
      <c r="G19" s="9" t="s">
        <v>28</v>
      </c>
      <c r="H19" s="5"/>
      <c r="I19" s="6">
        <v>7</v>
      </c>
      <c r="J19" s="6">
        <v>7</v>
      </c>
      <c r="K19" s="9">
        <v>23</v>
      </c>
      <c r="L19" s="7">
        <f>K19*100/(IF(J19=$A$8,$H$8,IF(J19=$A$9,$H$9,IF(J19=$A$10,$H$10,IF(J19=$A$11,$H$11,IF(J19=$A$12,$H$12,IF(J19=$A$13,$H$13,IF(J19=$A$14,$H$14,$H$15))))))))</f>
        <v>92</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177</v>
      </c>
      <c r="Z19" s="10">
        <f>IF(N19="победитель",1+J19,IF(N19="призер",100+J19,""))</f>
        <v>8</v>
      </c>
      <c r="AA19" s="10" t="str">
        <f>IF(J19=4,L19,"")</f>
        <v/>
      </c>
      <c r="AB19" s="10" t="str">
        <f>IF(J19=5,L19,"")</f>
        <v/>
      </c>
      <c r="AC19" s="10" t="str">
        <f>IF(J19=6,L19,"")</f>
        <v/>
      </c>
      <c r="AD19" s="10">
        <f>IF(J19=7,L19,"")</f>
        <v>92</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287</v>
      </c>
      <c r="D20" s="9" t="s">
        <v>288</v>
      </c>
      <c r="E20" s="9" t="s">
        <v>52</v>
      </c>
      <c r="F20" s="9">
        <v>2448188971</v>
      </c>
      <c r="G20" s="9" t="s">
        <v>40</v>
      </c>
      <c r="H20" s="28"/>
      <c r="I20" s="6">
        <v>7</v>
      </c>
      <c r="J20" s="6">
        <v>7</v>
      </c>
      <c r="K20" s="9">
        <v>22</v>
      </c>
      <c r="L20" s="7">
        <f t="shared" ref="L20:L21" si="4">K20*100/(IF(J20=$A$8,$H$8,IF(J20=$A$9,$H$9,IF(J20=$A$10,$H$10,IF(J20=$A$11,$H$11,IF(J20=$A$12,$H$12,IF(J20=$A$13,$H$13,IF(J20=$A$14,$H$14,$H$15))))))))</f>
        <v>88</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177</v>
      </c>
      <c r="Z20" s="10">
        <f t="shared" ref="Z20:Z83" si="5">IF(N20="победитель",1+J20,IF(N20="призер",100+J20,""))</f>
        <v>8</v>
      </c>
      <c r="AA20" s="10" t="str">
        <f t="shared" ref="AA20:AA83" si="6">IF(J20=4,L20,"")</f>
        <v/>
      </c>
      <c r="AB20" s="10" t="str">
        <f t="shared" ref="AB20:AB83" si="7">IF(J20=5,L20,"")</f>
        <v/>
      </c>
      <c r="AC20" s="10" t="str">
        <f t="shared" ref="AC20:AC83" si="8">IF(J20=6,L20,"")</f>
        <v/>
      </c>
      <c r="AD20" s="10">
        <f t="shared" ref="AD20:AD83" si="9">IF(J20=7,L20,"")</f>
        <v>88</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2</v>
      </c>
      <c r="AJ20" s="11">
        <f t="shared" ref="AJ20:AJ83" si="15">AI20+1-1</f>
        <v>2</v>
      </c>
    </row>
    <row r="21" spans="1:36" x14ac:dyDescent="0.25">
      <c r="A21" s="1">
        <v>3</v>
      </c>
      <c r="B21" s="4">
        <v>48</v>
      </c>
      <c r="C21" s="9" t="s">
        <v>289</v>
      </c>
      <c r="D21" s="9" t="s">
        <v>39</v>
      </c>
      <c r="E21" s="9" t="s">
        <v>87</v>
      </c>
      <c r="F21" s="9">
        <v>2020926207</v>
      </c>
      <c r="G21" s="9" t="s">
        <v>28</v>
      </c>
      <c r="H21" s="27"/>
      <c r="I21" s="6">
        <v>7</v>
      </c>
      <c r="J21" s="6">
        <v>7</v>
      </c>
      <c r="K21" s="9">
        <v>22</v>
      </c>
      <c r="L21" s="7">
        <f t="shared" si="4"/>
        <v>88</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178</v>
      </c>
      <c r="Z21" s="10">
        <f t="shared" si="5"/>
        <v>107</v>
      </c>
      <c r="AA21" s="10" t="str">
        <f t="shared" si="6"/>
        <v/>
      </c>
      <c r="AB21" s="10" t="str">
        <f t="shared" si="7"/>
        <v/>
      </c>
      <c r="AC21" s="10" t="str">
        <f t="shared" si="8"/>
        <v/>
      </c>
      <c r="AD21" s="10">
        <f t="shared" si="9"/>
        <v>88</v>
      </c>
      <c r="AE21" s="10" t="str">
        <f t="shared" si="10"/>
        <v/>
      </c>
      <c r="AF21" s="10" t="str">
        <f t="shared" si="11"/>
        <v/>
      </c>
      <c r="AG21" s="10" t="str">
        <f t="shared" si="12"/>
        <v/>
      </c>
      <c r="AH21" s="10" t="str">
        <f t="shared" si="13"/>
        <v/>
      </c>
      <c r="AI21" s="13" t="str">
        <f t="shared" si="14"/>
        <v>2</v>
      </c>
      <c r="AJ21" s="11">
        <f t="shared" si="15"/>
        <v>2</v>
      </c>
    </row>
    <row r="22" spans="1:36" x14ac:dyDescent="0.25">
      <c r="A22" s="1">
        <v>4</v>
      </c>
      <c r="B22" s="4">
        <v>48</v>
      </c>
      <c r="C22" s="9" t="s">
        <v>290</v>
      </c>
      <c r="D22" s="9" t="s">
        <v>32</v>
      </c>
      <c r="E22" s="9" t="s">
        <v>116</v>
      </c>
      <c r="F22" s="9">
        <v>4093479324</v>
      </c>
      <c r="G22" s="9" t="s">
        <v>40</v>
      </c>
      <c r="H22" s="27"/>
      <c r="I22" s="6">
        <v>7</v>
      </c>
      <c r="J22" s="6">
        <v>7</v>
      </c>
      <c r="K22" s="9">
        <v>21</v>
      </c>
      <c r="L22" s="7">
        <f t="shared" ref="L22:L85" si="16">K22*100/(IF(J22=$A$8,$H$8,IF(J22=$A$9,$H$9,IF(J22=$A$10,$H$10,IF(J22=$A$11,$H$11,IF(J22=$A$12,$H$12,IF(J22=$A$13,$H$13,IF(J22=$A$14,$H$14,$H$15))))))))</f>
        <v>84</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178</v>
      </c>
      <c r="Z22" s="10">
        <f t="shared" si="5"/>
        <v>107</v>
      </c>
      <c r="AA22" s="10" t="str">
        <f t="shared" si="6"/>
        <v/>
      </c>
      <c r="AB22" s="10" t="str">
        <f t="shared" si="7"/>
        <v/>
      </c>
      <c r="AC22" s="10" t="str">
        <f t="shared" si="8"/>
        <v/>
      </c>
      <c r="AD22" s="10">
        <f t="shared" si="9"/>
        <v>84</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291</v>
      </c>
      <c r="D23" s="9" t="s">
        <v>292</v>
      </c>
      <c r="E23" s="9" t="s">
        <v>67</v>
      </c>
      <c r="F23" s="9">
        <v>2780046073</v>
      </c>
      <c r="G23" s="9" t="s">
        <v>40</v>
      </c>
      <c r="H23" s="27"/>
      <c r="I23" s="6">
        <v>7</v>
      </c>
      <c r="J23" s="6">
        <v>7</v>
      </c>
      <c r="K23" s="9">
        <v>21</v>
      </c>
      <c r="L23" s="7">
        <f t="shared" si="16"/>
        <v>84</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178</v>
      </c>
      <c r="Z23" s="10">
        <f t="shared" si="5"/>
        <v>107</v>
      </c>
      <c r="AA23" s="10" t="str">
        <f t="shared" si="6"/>
        <v/>
      </c>
      <c r="AB23" s="10" t="str">
        <f t="shared" si="7"/>
        <v/>
      </c>
      <c r="AC23" s="10" t="str">
        <f t="shared" si="8"/>
        <v/>
      </c>
      <c r="AD23" s="10">
        <f t="shared" si="9"/>
        <v>84</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9" t="s">
        <v>293</v>
      </c>
      <c r="D24" s="9" t="s">
        <v>32</v>
      </c>
      <c r="E24" s="9" t="s">
        <v>44</v>
      </c>
      <c r="F24" s="9">
        <v>1112077453</v>
      </c>
      <c r="G24" s="9" t="s">
        <v>28</v>
      </c>
      <c r="H24" s="27"/>
      <c r="I24" s="6">
        <v>7</v>
      </c>
      <c r="J24" s="6">
        <v>7</v>
      </c>
      <c r="K24" s="9">
        <v>21</v>
      </c>
      <c r="L24" s="7">
        <f t="shared" si="16"/>
        <v>84</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178</v>
      </c>
      <c r="Z24" s="10">
        <f t="shared" si="5"/>
        <v>107</v>
      </c>
      <c r="AA24" s="10" t="str">
        <f t="shared" si="6"/>
        <v/>
      </c>
      <c r="AB24" s="10" t="str">
        <f t="shared" si="7"/>
        <v/>
      </c>
      <c r="AC24" s="10" t="str">
        <f t="shared" si="8"/>
        <v/>
      </c>
      <c r="AD24" s="10">
        <f t="shared" si="9"/>
        <v>84</v>
      </c>
      <c r="AE24" s="10" t="str">
        <f t="shared" si="10"/>
        <v/>
      </c>
      <c r="AF24" s="10" t="str">
        <f t="shared" si="11"/>
        <v/>
      </c>
      <c r="AG24" s="10" t="str">
        <f t="shared" si="12"/>
        <v/>
      </c>
      <c r="AH24" s="10" t="str">
        <f t="shared" si="13"/>
        <v/>
      </c>
      <c r="AI24" s="13" t="str">
        <f t="shared" si="14"/>
        <v>4</v>
      </c>
      <c r="AJ24" s="11">
        <f t="shared" si="15"/>
        <v>4</v>
      </c>
    </row>
    <row r="25" spans="1:36" x14ac:dyDescent="0.25">
      <c r="A25" s="1">
        <v>7</v>
      </c>
      <c r="B25" s="4">
        <v>48</v>
      </c>
      <c r="C25" s="9" t="s">
        <v>294</v>
      </c>
      <c r="D25" s="9" t="s">
        <v>46</v>
      </c>
      <c r="E25" s="9" t="s">
        <v>52</v>
      </c>
      <c r="F25" s="9">
        <v>1304066635</v>
      </c>
      <c r="G25" s="9" t="s">
        <v>37</v>
      </c>
      <c r="H25" s="27"/>
      <c r="I25" s="6">
        <v>7</v>
      </c>
      <c r="J25" s="6">
        <v>7</v>
      </c>
      <c r="K25" s="9">
        <v>20</v>
      </c>
      <c r="L25" s="7">
        <f t="shared" si="16"/>
        <v>80</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177</v>
      </c>
      <c r="Z25" s="10">
        <f t="shared" si="5"/>
        <v>8</v>
      </c>
      <c r="AA25" s="10" t="str">
        <f t="shared" si="6"/>
        <v/>
      </c>
      <c r="AB25" s="10" t="str">
        <f t="shared" si="7"/>
        <v/>
      </c>
      <c r="AC25" s="10" t="str">
        <f t="shared" si="8"/>
        <v/>
      </c>
      <c r="AD25" s="10">
        <f t="shared" si="9"/>
        <v>80</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295</v>
      </c>
      <c r="D26" s="9" t="s">
        <v>69</v>
      </c>
      <c r="E26" s="9" t="s">
        <v>296</v>
      </c>
      <c r="F26" s="9">
        <v>998129679</v>
      </c>
      <c r="G26" s="9" t="s">
        <v>28</v>
      </c>
      <c r="H26" s="27"/>
      <c r="I26" s="6">
        <v>7</v>
      </c>
      <c r="J26" s="6">
        <v>7</v>
      </c>
      <c r="K26" s="9">
        <v>20</v>
      </c>
      <c r="L26" s="7">
        <f t="shared" si="16"/>
        <v>80</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179</v>
      </c>
      <c r="Z26" s="10" t="str">
        <f t="shared" si="5"/>
        <v/>
      </c>
      <c r="AA26" s="10" t="str">
        <f t="shared" si="6"/>
        <v/>
      </c>
      <c r="AB26" s="10" t="str">
        <f t="shared" si="7"/>
        <v/>
      </c>
      <c r="AC26" s="10" t="str">
        <f t="shared" si="8"/>
        <v/>
      </c>
      <c r="AD26" s="10">
        <f t="shared" si="9"/>
        <v>80</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297</v>
      </c>
      <c r="D27" s="9" t="s">
        <v>184</v>
      </c>
      <c r="E27" s="9" t="s">
        <v>67</v>
      </c>
      <c r="F27" s="9">
        <v>2785697544</v>
      </c>
      <c r="G27" s="9" t="s">
        <v>28</v>
      </c>
      <c r="H27" s="27"/>
      <c r="I27" s="6">
        <v>7</v>
      </c>
      <c r="J27" s="6">
        <v>7</v>
      </c>
      <c r="K27" s="9">
        <v>19</v>
      </c>
      <c r="L27" s="7">
        <f t="shared" si="16"/>
        <v>76</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179</v>
      </c>
      <c r="Z27" s="10" t="str">
        <f t="shared" si="5"/>
        <v/>
      </c>
      <c r="AA27" s="10" t="str">
        <f t="shared" si="6"/>
        <v/>
      </c>
      <c r="AB27" s="10" t="str">
        <f t="shared" si="7"/>
        <v/>
      </c>
      <c r="AC27" s="10" t="str">
        <f t="shared" si="8"/>
        <v/>
      </c>
      <c r="AD27" s="10">
        <f t="shared" si="9"/>
        <v>76</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298</v>
      </c>
      <c r="D28" s="9" t="s">
        <v>32</v>
      </c>
      <c r="E28" s="9" t="s">
        <v>44</v>
      </c>
      <c r="F28" s="9">
        <v>3542603374</v>
      </c>
      <c r="G28" s="9" t="s">
        <v>40</v>
      </c>
      <c r="H28" s="27"/>
      <c r="I28" s="6">
        <v>7</v>
      </c>
      <c r="J28" s="6">
        <v>7</v>
      </c>
      <c r="K28" s="9">
        <v>18</v>
      </c>
      <c r="L28" s="7">
        <f t="shared" si="16"/>
        <v>72</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178</v>
      </c>
      <c r="Z28" s="10">
        <f t="shared" si="5"/>
        <v>107</v>
      </c>
      <c r="AA28" s="10" t="str">
        <f t="shared" si="6"/>
        <v/>
      </c>
      <c r="AB28" s="10" t="str">
        <f t="shared" si="7"/>
        <v/>
      </c>
      <c r="AC28" s="10" t="str">
        <f t="shared" si="8"/>
        <v/>
      </c>
      <c r="AD28" s="10">
        <f t="shared" si="9"/>
        <v>72</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299</v>
      </c>
      <c r="D29" s="9" t="s">
        <v>146</v>
      </c>
      <c r="E29" s="9" t="s">
        <v>76</v>
      </c>
      <c r="F29" s="9">
        <v>1255652946</v>
      </c>
      <c r="G29" s="9" t="s">
        <v>37</v>
      </c>
      <c r="H29" s="27"/>
      <c r="I29" s="6">
        <v>7</v>
      </c>
      <c r="J29" s="6">
        <v>7</v>
      </c>
      <c r="K29" s="9">
        <v>18</v>
      </c>
      <c r="L29" s="7">
        <f t="shared" si="16"/>
        <v>72</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178</v>
      </c>
      <c r="Z29" s="10">
        <f t="shared" si="5"/>
        <v>107</v>
      </c>
      <c r="AA29" s="10" t="str">
        <f t="shared" si="6"/>
        <v/>
      </c>
      <c r="AB29" s="10" t="str">
        <f t="shared" si="7"/>
        <v/>
      </c>
      <c r="AC29" s="10" t="str">
        <f t="shared" si="8"/>
        <v/>
      </c>
      <c r="AD29" s="10">
        <f t="shared" si="9"/>
        <v>72</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300</v>
      </c>
      <c r="D30" s="9" t="s">
        <v>113</v>
      </c>
      <c r="E30" s="9" t="s">
        <v>30</v>
      </c>
      <c r="F30" s="9">
        <v>3554602984</v>
      </c>
      <c r="G30" s="9" t="s">
        <v>37</v>
      </c>
      <c r="H30" s="27"/>
      <c r="I30" s="6">
        <v>7</v>
      </c>
      <c r="J30" s="6">
        <v>7</v>
      </c>
      <c r="K30" s="9">
        <v>18</v>
      </c>
      <c r="L30" s="7">
        <f t="shared" si="16"/>
        <v>72</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178</v>
      </c>
      <c r="Z30" s="10">
        <f t="shared" si="5"/>
        <v>107</v>
      </c>
      <c r="AA30" s="10" t="str">
        <f t="shared" si="6"/>
        <v/>
      </c>
      <c r="AB30" s="10" t="str">
        <f t="shared" si="7"/>
        <v/>
      </c>
      <c r="AC30" s="10" t="str">
        <f t="shared" si="8"/>
        <v/>
      </c>
      <c r="AD30" s="10">
        <f t="shared" si="9"/>
        <v>72</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9" t="s">
        <v>301</v>
      </c>
      <c r="D31" s="9" t="s">
        <v>208</v>
      </c>
      <c r="E31" s="9" t="s">
        <v>47</v>
      </c>
      <c r="F31" s="9">
        <v>3087843345</v>
      </c>
      <c r="G31" s="9" t="s">
        <v>40</v>
      </c>
      <c r="H31" s="27"/>
      <c r="I31" s="6">
        <v>7</v>
      </c>
      <c r="J31" s="6">
        <v>7</v>
      </c>
      <c r="K31" s="9">
        <v>18</v>
      </c>
      <c r="L31" s="7">
        <f t="shared" si="16"/>
        <v>72</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178</v>
      </c>
      <c r="Z31" s="10">
        <f t="shared" si="5"/>
        <v>107</v>
      </c>
      <c r="AA31" s="10" t="str">
        <f t="shared" si="6"/>
        <v/>
      </c>
      <c r="AB31" s="10" t="str">
        <f t="shared" si="7"/>
        <v/>
      </c>
      <c r="AC31" s="10" t="str">
        <f t="shared" si="8"/>
        <v/>
      </c>
      <c r="AD31" s="10">
        <f t="shared" si="9"/>
        <v>72</v>
      </c>
      <c r="AE31" s="10" t="str">
        <f t="shared" si="10"/>
        <v/>
      </c>
      <c r="AF31" s="10" t="str">
        <f t="shared" si="11"/>
        <v/>
      </c>
      <c r="AG31" s="10" t="str">
        <f t="shared" si="12"/>
        <v/>
      </c>
      <c r="AH31" s="10" t="str">
        <f t="shared" si="13"/>
        <v/>
      </c>
      <c r="AI31" s="13" t="str">
        <f t="shared" si="14"/>
        <v>10</v>
      </c>
      <c r="AJ31" s="11">
        <f t="shared" si="15"/>
        <v>10</v>
      </c>
    </row>
    <row r="32" spans="1:36" x14ac:dyDescent="0.25">
      <c r="A32" s="1">
        <v>14</v>
      </c>
      <c r="B32" s="4">
        <v>48</v>
      </c>
      <c r="C32" s="9" t="s">
        <v>302</v>
      </c>
      <c r="D32" s="9" t="s">
        <v>149</v>
      </c>
      <c r="E32" s="9" t="s">
        <v>303</v>
      </c>
      <c r="F32" s="9">
        <v>1419856650</v>
      </c>
      <c r="G32" s="9" t="s">
        <v>37</v>
      </c>
      <c r="H32" s="27"/>
      <c r="I32" s="6">
        <v>7</v>
      </c>
      <c r="J32" s="6">
        <v>7</v>
      </c>
      <c r="K32" s="9">
        <v>16</v>
      </c>
      <c r="L32" s="7">
        <f t="shared" si="16"/>
        <v>64</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178</v>
      </c>
      <c r="Z32" s="10">
        <f t="shared" si="5"/>
        <v>107</v>
      </c>
      <c r="AA32" s="10" t="str">
        <f t="shared" si="6"/>
        <v/>
      </c>
      <c r="AB32" s="10" t="str">
        <f t="shared" si="7"/>
        <v/>
      </c>
      <c r="AC32" s="10" t="str">
        <f t="shared" si="8"/>
        <v/>
      </c>
      <c r="AD32" s="10">
        <f t="shared" si="9"/>
        <v>64</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304</v>
      </c>
      <c r="D33" s="9" t="s">
        <v>130</v>
      </c>
      <c r="E33" s="9" t="s">
        <v>52</v>
      </c>
      <c r="F33" s="9">
        <v>2035364069</v>
      </c>
      <c r="G33" s="9" t="s">
        <v>28</v>
      </c>
      <c r="H33" s="27"/>
      <c r="I33" s="6">
        <v>7</v>
      </c>
      <c r="J33" s="6">
        <v>7</v>
      </c>
      <c r="K33" s="9">
        <v>16</v>
      </c>
      <c r="L33" s="7">
        <f t="shared" si="16"/>
        <v>64</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179</v>
      </c>
      <c r="Z33" s="10" t="str">
        <f t="shared" si="5"/>
        <v/>
      </c>
      <c r="AA33" s="10" t="str">
        <f t="shared" si="6"/>
        <v/>
      </c>
      <c r="AB33" s="10" t="str">
        <f t="shared" si="7"/>
        <v/>
      </c>
      <c r="AC33" s="10" t="str">
        <f t="shared" si="8"/>
        <v/>
      </c>
      <c r="AD33" s="10">
        <f t="shared" si="9"/>
        <v>64</v>
      </c>
      <c r="AE33" s="10" t="str">
        <f t="shared" si="10"/>
        <v/>
      </c>
      <c r="AF33" s="10" t="str">
        <f t="shared" si="11"/>
        <v/>
      </c>
      <c r="AG33" s="10" t="str">
        <f t="shared" si="12"/>
        <v/>
      </c>
      <c r="AH33" s="10" t="str">
        <f t="shared" si="13"/>
        <v/>
      </c>
      <c r="AI33" s="13" t="str">
        <f t="shared" si="14"/>
        <v>14</v>
      </c>
      <c r="AJ33" s="11">
        <f t="shared" si="15"/>
        <v>14</v>
      </c>
    </row>
    <row r="34" spans="1:36" x14ac:dyDescent="0.25">
      <c r="A34" s="1">
        <v>16</v>
      </c>
      <c r="B34" s="4">
        <v>48</v>
      </c>
      <c r="C34" s="9" t="s">
        <v>305</v>
      </c>
      <c r="D34" s="9" t="s">
        <v>127</v>
      </c>
      <c r="E34" s="9" t="s">
        <v>306</v>
      </c>
      <c r="F34" s="9">
        <v>2735150363</v>
      </c>
      <c r="G34" s="9" t="s">
        <v>28</v>
      </c>
      <c r="H34" s="27"/>
      <c r="I34" s="6">
        <v>7</v>
      </c>
      <c r="J34" s="6">
        <v>7</v>
      </c>
      <c r="K34" s="9">
        <v>16</v>
      </c>
      <c r="L34" s="7">
        <f t="shared" si="16"/>
        <v>64</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179</v>
      </c>
      <c r="Z34" s="10" t="str">
        <f t="shared" si="5"/>
        <v/>
      </c>
      <c r="AA34" s="10" t="str">
        <f t="shared" si="6"/>
        <v/>
      </c>
      <c r="AB34" s="10" t="str">
        <f t="shared" si="7"/>
        <v/>
      </c>
      <c r="AC34" s="10" t="str">
        <f t="shared" si="8"/>
        <v/>
      </c>
      <c r="AD34" s="10">
        <f t="shared" si="9"/>
        <v>64</v>
      </c>
      <c r="AE34" s="10" t="str">
        <f t="shared" si="10"/>
        <v/>
      </c>
      <c r="AF34" s="10" t="str">
        <f t="shared" si="11"/>
        <v/>
      </c>
      <c r="AG34" s="10" t="str">
        <f t="shared" si="12"/>
        <v/>
      </c>
      <c r="AH34" s="10" t="str">
        <f t="shared" si="13"/>
        <v/>
      </c>
      <c r="AI34" s="13" t="str">
        <f t="shared" si="14"/>
        <v>14</v>
      </c>
      <c r="AJ34" s="11">
        <f t="shared" si="15"/>
        <v>14</v>
      </c>
    </row>
    <row r="35" spans="1:36" x14ac:dyDescent="0.25">
      <c r="A35" s="1">
        <v>17</v>
      </c>
      <c r="B35" s="4">
        <v>48</v>
      </c>
      <c r="C35" s="9" t="s">
        <v>307</v>
      </c>
      <c r="D35" s="9" t="s">
        <v>161</v>
      </c>
      <c r="E35" s="9" t="s">
        <v>200</v>
      </c>
      <c r="F35" s="9">
        <v>3002522749</v>
      </c>
      <c r="G35" s="9" t="s">
        <v>40</v>
      </c>
      <c r="H35" s="27"/>
      <c r="I35" s="6">
        <v>7</v>
      </c>
      <c r="J35" s="6">
        <v>7</v>
      </c>
      <c r="K35" s="9">
        <v>15</v>
      </c>
      <c r="L35" s="7">
        <f t="shared" si="16"/>
        <v>60</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178</v>
      </c>
      <c r="Z35" s="10">
        <f t="shared" si="5"/>
        <v>107</v>
      </c>
      <c r="AA35" s="10" t="str">
        <f t="shared" si="6"/>
        <v/>
      </c>
      <c r="AB35" s="10" t="str">
        <f t="shared" si="7"/>
        <v/>
      </c>
      <c r="AC35" s="10" t="str">
        <f t="shared" si="8"/>
        <v/>
      </c>
      <c r="AD35" s="10">
        <f t="shared" si="9"/>
        <v>60</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308</v>
      </c>
      <c r="D36" s="9" t="s">
        <v>39</v>
      </c>
      <c r="E36" s="9" t="s">
        <v>36</v>
      </c>
      <c r="F36" s="9">
        <v>405165365</v>
      </c>
      <c r="G36" s="9" t="s">
        <v>37</v>
      </c>
      <c r="H36" s="27"/>
      <c r="I36" s="6">
        <v>7</v>
      </c>
      <c r="J36" s="6">
        <v>7</v>
      </c>
      <c r="K36" s="9">
        <v>15</v>
      </c>
      <c r="L36" s="7">
        <f t="shared" si="16"/>
        <v>60</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178</v>
      </c>
      <c r="Z36" s="10">
        <f t="shared" si="5"/>
        <v>107</v>
      </c>
      <c r="AA36" s="10" t="str">
        <f t="shared" si="6"/>
        <v/>
      </c>
      <c r="AB36" s="10" t="str">
        <f t="shared" si="7"/>
        <v/>
      </c>
      <c r="AC36" s="10" t="str">
        <f t="shared" si="8"/>
        <v/>
      </c>
      <c r="AD36" s="10">
        <f t="shared" si="9"/>
        <v>60</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309</v>
      </c>
      <c r="D37" s="9" t="s">
        <v>32</v>
      </c>
      <c r="E37" s="9" t="s">
        <v>67</v>
      </c>
      <c r="F37" s="9">
        <v>3591422406</v>
      </c>
      <c r="G37" s="9" t="s">
        <v>40</v>
      </c>
      <c r="H37" s="27"/>
      <c r="I37" s="6">
        <v>7</v>
      </c>
      <c r="J37" s="6">
        <v>7</v>
      </c>
      <c r="K37" s="9">
        <v>15</v>
      </c>
      <c r="L37" s="7">
        <f t="shared" si="16"/>
        <v>60</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178</v>
      </c>
      <c r="Z37" s="10">
        <f t="shared" si="5"/>
        <v>107</v>
      </c>
      <c r="AA37" s="10" t="str">
        <f t="shared" si="6"/>
        <v/>
      </c>
      <c r="AB37" s="10" t="str">
        <f t="shared" si="7"/>
        <v/>
      </c>
      <c r="AC37" s="10" t="str">
        <f t="shared" si="8"/>
        <v/>
      </c>
      <c r="AD37" s="10">
        <f t="shared" si="9"/>
        <v>60</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88</v>
      </c>
      <c r="D38" s="9" t="s">
        <v>146</v>
      </c>
      <c r="E38" s="9" t="s">
        <v>200</v>
      </c>
      <c r="F38" s="9">
        <v>3671829951</v>
      </c>
      <c r="G38" s="9" t="s">
        <v>28</v>
      </c>
      <c r="H38" s="27"/>
      <c r="I38" s="6">
        <v>7</v>
      </c>
      <c r="J38" s="6">
        <v>7</v>
      </c>
      <c r="K38" s="9">
        <v>15</v>
      </c>
      <c r="L38" s="7">
        <f t="shared" si="16"/>
        <v>60</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179</v>
      </c>
      <c r="Z38" s="10" t="str">
        <f t="shared" si="5"/>
        <v/>
      </c>
      <c r="AA38" s="10" t="str">
        <f t="shared" si="6"/>
        <v/>
      </c>
      <c r="AB38" s="10" t="str">
        <f t="shared" si="7"/>
        <v/>
      </c>
      <c r="AC38" s="10" t="str">
        <f t="shared" si="8"/>
        <v/>
      </c>
      <c r="AD38" s="10">
        <f t="shared" si="9"/>
        <v>60</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310</v>
      </c>
      <c r="D39" s="9" t="s">
        <v>130</v>
      </c>
      <c r="E39" s="9" t="s">
        <v>67</v>
      </c>
      <c r="F39" s="9">
        <v>2650414048</v>
      </c>
      <c r="G39" s="9" t="s">
        <v>40</v>
      </c>
      <c r="H39" s="27"/>
      <c r="I39" s="6">
        <v>7</v>
      </c>
      <c r="J39" s="6">
        <v>7</v>
      </c>
      <c r="K39" s="9">
        <v>14</v>
      </c>
      <c r="L39" s="7">
        <f t="shared" si="16"/>
        <v>56</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178</v>
      </c>
      <c r="Z39" s="10">
        <f t="shared" si="5"/>
        <v>107</v>
      </c>
      <c r="AA39" s="10" t="str">
        <f t="shared" si="6"/>
        <v/>
      </c>
      <c r="AB39" s="10" t="str">
        <f t="shared" si="7"/>
        <v/>
      </c>
      <c r="AC39" s="10" t="str">
        <f t="shared" si="8"/>
        <v/>
      </c>
      <c r="AD39" s="10">
        <f t="shared" si="9"/>
        <v>56</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311</v>
      </c>
      <c r="D40" s="9" t="s">
        <v>60</v>
      </c>
      <c r="E40" s="9" t="s">
        <v>52</v>
      </c>
      <c r="F40" s="9">
        <v>3757620371</v>
      </c>
      <c r="G40" s="9" t="s">
        <v>40</v>
      </c>
      <c r="H40" s="27"/>
      <c r="I40" s="6">
        <v>7</v>
      </c>
      <c r="J40" s="6">
        <v>7</v>
      </c>
      <c r="K40" s="9">
        <v>14</v>
      </c>
      <c r="L40" s="7">
        <f t="shared" si="16"/>
        <v>56</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178</v>
      </c>
      <c r="Z40" s="10">
        <f t="shared" si="5"/>
        <v>107</v>
      </c>
      <c r="AA40" s="10" t="str">
        <f t="shared" si="6"/>
        <v/>
      </c>
      <c r="AB40" s="10" t="str">
        <f t="shared" si="7"/>
        <v/>
      </c>
      <c r="AC40" s="10" t="str">
        <f t="shared" si="8"/>
        <v/>
      </c>
      <c r="AD40" s="10">
        <f t="shared" si="9"/>
        <v>56</v>
      </c>
      <c r="AE40" s="10" t="str">
        <f t="shared" si="10"/>
        <v/>
      </c>
      <c r="AF40" s="10" t="str">
        <f t="shared" si="11"/>
        <v/>
      </c>
      <c r="AG40" s="10" t="str">
        <f t="shared" si="12"/>
        <v/>
      </c>
      <c r="AH40" s="10" t="str">
        <f t="shared" si="13"/>
        <v/>
      </c>
      <c r="AI40" s="13" t="str">
        <f t="shared" si="14"/>
        <v>21</v>
      </c>
      <c r="AJ40" s="11">
        <f t="shared" si="15"/>
        <v>21</v>
      </c>
    </row>
    <row r="41" spans="1:36" x14ac:dyDescent="0.25">
      <c r="A41" s="1">
        <v>23</v>
      </c>
      <c r="B41" s="4">
        <v>48</v>
      </c>
      <c r="C41" s="9" t="s">
        <v>290</v>
      </c>
      <c r="D41" s="9" t="s">
        <v>312</v>
      </c>
      <c r="E41" s="9" t="s">
        <v>36</v>
      </c>
      <c r="F41" s="9">
        <v>593445402</v>
      </c>
      <c r="G41" s="9" t="s">
        <v>40</v>
      </c>
      <c r="H41" s="27"/>
      <c r="I41" s="6">
        <v>7</v>
      </c>
      <c r="J41" s="6">
        <v>7</v>
      </c>
      <c r="K41" s="9">
        <v>14</v>
      </c>
      <c r="L41" s="7">
        <f t="shared" si="16"/>
        <v>56</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178</v>
      </c>
      <c r="Z41" s="10">
        <f t="shared" si="5"/>
        <v>107</v>
      </c>
      <c r="AA41" s="10" t="str">
        <f t="shared" si="6"/>
        <v/>
      </c>
      <c r="AB41" s="10" t="str">
        <f t="shared" si="7"/>
        <v/>
      </c>
      <c r="AC41" s="10" t="str">
        <f t="shared" si="8"/>
        <v/>
      </c>
      <c r="AD41" s="10">
        <f t="shared" si="9"/>
        <v>56</v>
      </c>
      <c r="AE41" s="10" t="str">
        <f t="shared" si="10"/>
        <v/>
      </c>
      <c r="AF41" s="10" t="str">
        <f t="shared" si="11"/>
        <v/>
      </c>
      <c r="AG41" s="10" t="str">
        <f t="shared" si="12"/>
        <v/>
      </c>
      <c r="AH41" s="10" t="str">
        <f t="shared" si="13"/>
        <v/>
      </c>
      <c r="AI41" s="13" t="str">
        <f t="shared" si="14"/>
        <v>21</v>
      </c>
      <c r="AJ41" s="11">
        <f t="shared" si="15"/>
        <v>21</v>
      </c>
    </row>
    <row r="42" spans="1:36" x14ac:dyDescent="0.25">
      <c r="A42" s="1">
        <v>24</v>
      </c>
      <c r="B42" s="4">
        <v>48</v>
      </c>
      <c r="C42" s="9" t="s">
        <v>313</v>
      </c>
      <c r="D42" s="9" t="s">
        <v>149</v>
      </c>
      <c r="E42" s="9" t="s">
        <v>157</v>
      </c>
      <c r="F42" s="9">
        <v>963722723</v>
      </c>
      <c r="G42" s="9" t="s">
        <v>40</v>
      </c>
      <c r="H42" s="27"/>
      <c r="I42" s="6">
        <v>7</v>
      </c>
      <c r="J42" s="6">
        <v>7</v>
      </c>
      <c r="K42" s="9">
        <v>13</v>
      </c>
      <c r="L42" s="7">
        <f t="shared" si="16"/>
        <v>52</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178</v>
      </c>
      <c r="Z42" s="10">
        <f t="shared" si="5"/>
        <v>107</v>
      </c>
      <c r="AA42" s="10" t="str">
        <f t="shared" si="6"/>
        <v/>
      </c>
      <c r="AB42" s="10" t="str">
        <f t="shared" si="7"/>
        <v/>
      </c>
      <c r="AC42" s="10" t="str">
        <f t="shared" si="8"/>
        <v/>
      </c>
      <c r="AD42" s="10">
        <f t="shared" si="9"/>
        <v>52</v>
      </c>
      <c r="AE42" s="10" t="str">
        <f t="shared" si="10"/>
        <v/>
      </c>
      <c r="AF42" s="10" t="str">
        <f t="shared" si="11"/>
        <v/>
      </c>
      <c r="AG42" s="10" t="str">
        <f t="shared" si="12"/>
        <v/>
      </c>
      <c r="AH42" s="10" t="str">
        <f t="shared" si="13"/>
        <v/>
      </c>
      <c r="AI42" s="13" t="str">
        <f t="shared" si="14"/>
        <v>24</v>
      </c>
      <c r="AJ42" s="11">
        <f t="shared" si="15"/>
        <v>24</v>
      </c>
    </row>
    <row r="43" spans="1:36" x14ac:dyDescent="0.25">
      <c r="A43" s="1">
        <v>25</v>
      </c>
      <c r="B43" s="4">
        <v>48</v>
      </c>
      <c r="C43" s="9" t="s">
        <v>314</v>
      </c>
      <c r="D43" s="9" t="s">
        <v>43</v>
      </c>
      <c r="E43" s="9" t="s">
        <v>131</v>
      </c>
      <c r="F43" s="9">
        <v>2649884773</v>
      </c>
      <c r="G43" s="9" t="s">
        <v>40</v>
      </c>
      <c r="H43" s="27"/>
      <c r="I43" s="6">
        <v>7</v>
      </c>
      <c r="J43" s="6">
        <v>7</v>
      </c>
      <c r="K43" s="9">
        <v>13</v>
      </c>
      <c r="L43" s="7">
        <f t="shared" si="16"/>
        <v>52</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178</v>
      </c>
      <c r="Z43" s="10">
        <f t="shared" si="5"/>
        <v>107</v>
      </c>
      <c r="AA43" s="10" t="str">
        <f t="shared" si="6"/>
        <v/>
      </c>
      <c r="AB43" s="10" t="str">
        <f t="shared" si="7"/>
        <v/>
      </c>
      <c r="AC43" s="10" t="str">
        <f t="shared" si="8"/>
        <v/>
      </c>
      <c r="AD43" s="10">
        <f t="shared" si="9"/>
        <v>52</v>
      </c>
      <c r="AE43" s="10" t="str">
        <f t="shared" si="10"/>
        <v/>
      </c>
      <c r="AF43" s="10" t="str">
        <f t="shared" si="11"/>
        <v/>
      </c>
      <c r="AG43" s="10" t="str">
        <f t="shared" si="12"/>
        <v/>
      </c>
      <c r="AH43" s="10" t="str">
        <f t="shared" si="13"/>
        <v/>
      </c>
      <c r="AI43" s="13" t="str">
        <f t="shared" si="14"/>
        <v>24</v>
      </c>
      <c r="AJ43" s="11">
        <f t="shared" si="15"/>
        <v>24</v>
      </c>
    </row>
    <row r="44" spans="1:36" x14ac:dyDescent="0.25">
      <c r="A44" s="1">
        <v>26</v>
      </c>
      <c r="B44" s="4">
        <v>48</v>
      </c>
      <c r="C44" s="9" t="s">
        <v>300</v>
      </c>
      <c r="D44" s="9" t="s">
        <v>60</v>
      </c>
      <c r="E44" s="9" t="s">
        <v>27</v>
      </c>
      <c r="F44" s="9">
        <v>3126203296</v>
      </c>
      <c r="G44" s="9" t="s">
        <v>40</v>
      </c>
      <c r="H44" s="27"/>
      <c r="I44" s="6">
        <v>7</v>
      </c>
      <c r="J44" s="6">
        <v>7</v>
      </c>
      <c r="K44" s="9">
        <v>13</v>
      </c>
      <c r="L44" s="7">
        <f t="shared" si="16"/>
        <v>52</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178</v>
      </c>
      <c r="Z44" s="10">
        <f t="shared" si="5"/>
        <v>107</v>
      </c>
      <c r="AA44" s="10" t="str">
        <f t="shared" si="6"/>
        <v/>
      </c>
      <c r="AB44" s="10" t="str">
        <f t="shared" si="7"/>
        <v/>
      </c>
      <c r="AC44" s="10" t="str">
        <f t="shared" si="8"/>
        <v/>
      </c>
      <c r="AD44" s="10">
        <f t="shared" si="9"/>
        <v>52</v>
      </c>
      <c r="AE44" s="10" t="str">
        <f t="shared" si="10"/>
        <v/>
      </c>
      <c r="AF44" s="10" t="str">
        <f t="shared" si="11"/>
        <v/>
      </c>
      <c r="AG44" s="10" t="str">
        <f t="shared" si="12"/>
        <v/>
      </c>
      <c r="AH44" s="10" t="str">
        <f t="shared" si="13"/>
        <v/>
      </c>
      <c r="AI44" s="13" t="str">
        <f t="shared" si="14"/>
        <v>24</v>
      </c>
      <c r="AJ44" s="11">
        <f t="shared" si="15"/>
        <v>24</v>
      </c>
    </row>
    <row r="45" spans="1:36" x14ac:dyDescent="0.25">
      <c r="A45" s="1">
        <v>27</v>
      </c>
      <c r="B45" s="4">
        <v>48</v>
      </c>
      <c r="C45" s="9" t="s">
        <v>315</v>
      </c>
      <c r="D45" s="9" t="s">
        <v>46</v>
      </c>
      <c r="E45" s="9" t="s">
        <v>49</v>
      </c>
      <c r="F45" s="9">
        <v>3591200011</v>
      </c>
      <c r="G45" s="9" t="s">
        <v>40</v>
      </c>
      <c r="H45" s="27"/>
      <c r="I45" s="6">
        <v>7</v>
      </c>
      <c r="J45" s="6">
        <v>7</v>
      </c>
      <c r="K45" s="9">
        <v>12</v>
      </c>
      <c r="L45" s="7">
        <f t="shared" si="16"/>
        <v>48</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179</v>
      </c>
      <c r="Z45" s="10" t="str">
        <f t="shared" si="5"/>
        <v/>
      </c>
      <c r="AA45" s="10" t="str">
        <f t="shared" si="6"/>
        <v/>
      </c>
      <c r="AB45" s="10" t="str">
        <f t="shared" si="7"/>
        <v/>
      </c>
      <c r="AC45" s="10" t="str">
        <f t="shared" si="8"/>
        <v/>
      </c>
      <c r="AD45" s="10">
        <f t="shared" si="9"/>
        <v>48</v>
      </c>
      <c r="AE45" s="10" t="str">
        <f t="shared" si="10"/>
        <v/>
      </c>
      <c r="AF45" s="10" t="str">
        <f t="shared" si="11"/>
        <v/>
      </c>
      <c r="AG45" s="10" t="str">
        <f t="shared" si="12"/>
        <v/>
      </c>
      <c r="AH45" s="10" t="str">
        <f t="shared" si="13"/>
        <v/>
      </c>
      <c r="AI45" s="13" t="str">
        <f t="shared" si="14"/>
        <v>27</v>
      </c>
      <c r="AJ45" s="11">
        <f t="shared" si="15"/>
        <v>27</v>
      </c>
    </row>
    <row r="46" spans="1:36" x14ac:dyDescent="0.25">
      <c r="A46" s="1">
        <v>28</v>
      </c>
      <c r="B46" s="4">
        <v>48</v>
      </c>
      <c r="C46" s="9" t="s">
        <v>316</v>
      </c>
      <c r="D46" s="9" t="s">
        <v>69</v>
      </c>
      <c r="E46" s="9" t="s">
        <v>142</v>
      </c>
      <c r="F46" s="9">
        <v>20800628</v>
      </c>
      <c r="G46" s="9" t="s">
        <v>37</v>
      </c>
      <c r="H46" s="27"/>
      <c r="I46" s="6">
        <v>7</v>
      </c>
      <c r="J46" s="6">
        <v>7</v>
      </c>
      <c r="K46" s="9">
        <v>12</v>
      </c>
      <c r="L46" s="7">
        <f t="shared" si="16"/>
        <v>48</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179</v>
      </c>
      <c r="Z46" s="10" t="str">
        <f t="shared" si="5"/>
        <v/>
      </c>
      <c r="AA46" s="10" t="str">
        <f t="shared" si="6"/>
        <v/>
      </c>
      <c r="AB46" s="10" t="str">
        <f t="shared" si="7"/>
        <v/>
      </c>
      <c r="AC46" s="10" t="str">
        <f t="shared" si="8"/>
        <v/>
      </c>
      <c r="AD46" s="10">
        <f t="shared" si="9"/>
        <v>48</v>
      </c>
      <c r="AE46" s="10" t="str">
        <f t="shared" si="10"/>
        <v/>
      </c>
      <c r="AF46" s="10" t="str">
        <f t="shared" si="11"/>
        <v/>
      </c>
      <c r="AG46" s="10" t="str">
        <f t="shared" si="12"/>
        <v/>
      </c>
      <c r="AH46" s="10" t="str">
        <f t="shared" si="13"/>
        <v/>
      </c>
      <c r="AI46" s="13" t="str">
        <f t="shared" si="14"/>
        <v>27</v>
      </c>
      <c r="AJ46" s="11">
        <f t="shared" si="15"/>
        <v>27</v>
      </c>
    </row>
    <row r="47" spans="1:36" x14ac:dyDescent="0.25">
      <c r="A47" s="1">
        <v>29</v>
      </c>
      <c r="B47" s="4">
        <v>48</v>
      </c>
      <c r="C47" s="9" t="s">
        <v>317</v>
      </c>
      <c r="D47" s="9" t="s">
        <v>54</v>
      </c>
      <c r="E47" s="9" t="s">
        <v>33</v>
      </c>
      <c r="F47" s="9">
        <v>690980553</v>
      </c>
      <c r="G47" s="9" t="s">
        <v>40</v>
      </c>
      <c r="H47" s="27"/>
      <c r="I47" s="6">
        <v>7</v>
      </c>
      <c r="J47" s="6">
        <v>7</v>
      </c>
      <c r="K47" s="9">
        <v>12</v>
      </c>
      <c r="L47" s="7">
        <f t="shared" si="16"/>
        <v>48</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179</v>
      </c>
      <c r="Z47" s="10" t="str">
        <f t="shared" si="5"/>
        <v/>
      </c>
      <c r="AA47" s="10" t="str">
        <f t="shared" si="6"/>
        <v/>
      </c>
      <c r="AB47" s="10" t="str">
        <f t="shared" si="7"/>
        <v/>
      </c>
      <c r="AC47" s="10" t="str">
        <f t="shared" si="8"/>
        <v/>
      </c>
      <c r="AD47" s="10">
        <f t="shared" si="9"/>
        <v>48</v>
      </c>
      <c r="AE47" s="10" t="str">
        <f t="shared" si="10"/>
        <v/>
      </c>
      <c r="AF47" s="10" t="str">
        <f t="shared" si="11"/>
        <v/>
      </c>
      <c r="AG47" s="10" t="str">
        <f t="shared" si="12"/>
        <v/>
      </c>
      <c r="AH47" s="10" t="str">
        <f t="shared" si="13"/>
        <v/>
      </c>
      <c r="AI47" s="13" t="str">
        <f t="shared" si="14"/>
        <v>27</v>
      </c>
      <c r="AJ47" s="11">
        <f t="shared" si="15"/>
        <v>27</v>
      </c>
    </row>
    <row r="48" spans="1:36" x14ac:dyDescent="0.25">
      <c r="A48" s="1">
        <v>30</v>
      </c>
      <c r="B48" s="4">
        <v>48</v>
      </c>
      <c r="C48" s="9" t="s">
        <v>318</v>
      </c>
      <c r="D48" s="9" t="s">
        <v>32</v>
      </c>
      <c r="E48" s="9" t="s">
        <v>87</v>
      </c>
      <c r="F48" s="9">
        <v>644371890</v>
      </c>
      <c r="G48" s="9" t="s">
        <v>40</v>
      </c>
      <c r="H48" s="27"/>
      <c r="I48" s="6">
        <v>7</v>
      </c>
      <c r="J48" s="6">
        <v>7</v>
      </c>
      <c r="K48" s="9">
        <v>12</v>
      </c>
      <c r="L48" s="7">
        <f t="shared" si="16"/>
        <v>48</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179</v>
      </c>
      <c r="Z48" s="10" t="str">
        <f t="shared" si="5"/>
        <v/>
      </c>
      <c r="AA48" s="10" t="str">
        <f t="shared" si="6"/>
        <v/>
      </c>
      <c r="AB48" s="10" t="str">
        <f t="shared" si="7"/>
        <v/>
      </c>
      <c r="AC48" s="10" t="str">
        <f t="shared" si="8"/>
        <v/>
      </c>
      <c r="AD48" s="10">
        <f t="shared" si="9"/>
        <v>48</v>
      </c>
      <c r="AE48" s="10" t="str">
        <f t="shared" si="10"/>
        <v/>
      </c>
      <c r="AF48" s="10" t="str">
        <f t="shared" si="11"/>
        <v/>
      </c>
      <c r="AG48" s="10" t="str">
        <f t="shared" si="12"/>
        <v/>
      </c>
      <c r="AH48" s="10" t="str">
        <f t="shared" si="13"/>
        <v/>
      </c>
      <c r="AI48" s="13" t="str">
        <f t="shared" si="14"/>
        <v>27</v>
      </c>
      <c r="AJ48" s="11">
        <f t="shared" si="15"/>
        <v>27</v>
      </c>
    </row>
    <row r="49" spans="1:36" x14ac:dyDescent="0.25">
      <c r="A49" s="1">
        <v>31</v>
      </c>
      <c r="B49" s="4">
        <v>48</v>
      </c>
      <c r="C49" s="9" t="s">
        <v>319</v>
      </c>
      <c r="D49" s="9" t="s">
        <v>71</v>
      </c>
      <c r="E49" s="9" t="s">
        <v>87</v>
      </c>
      <c r="F49" s="9">
        <v>928609169</v>
      </c>
      <c r="G49" s="9" t="s">
        <v>40</v>
      </c>
      <c r="H49" s="27"/>
      <c r="I49" s="6">
        <v>7</v>
      </c>
      <c r="J49" s="6">
        <v>7</v>
      </c>
      <c r="K49" s="9">
        <v>12</v>
      </c>
      <c r="L49" s="7">
        <f t="shared" si="16"/>
        <v>48</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179</v>
      </c>
      <c r="Z49" s="10" t="str">
        <f t="shared" si="5"/>
        <v/>
      </c>
      <c r="AA49" s="10" t="str">
        <f t="shared" si="6"/>
        <v/>
      </c>
      <c r="AB49" s="10" t="str">
        <f t="shared" si="7"/>
        <v/>
      </c>
      <c r="AC49" s="10" t="str">
        <f t="shared" si="8"/>
        <v/>
      </c>
      <c r="AD49" s="10">
        <f t="shared" si="9"/>
        <v>48</v>
      </c>
      <c r="AE49" s="10" t="str">
        <f t="shared" si="10"/>
        <v/>
      </c>
      <c r="AF49" s="10" t="str">
        <f t="shared" si="11"/>
        <v/>
      </c>
      <c r="AG49" s="10" t="str">
        <f t="shared" si="12"/>
        <v/>
      </c>
      <c r="AH49" s="10" t="str">
        <f t="shared" si="13"/>
        <v/>
      </c>
      <c r="AI49" s="13" t="str">
        <f t="shared" si="14"/>
        <v>27</v>
      </c>
      <c r="AJ49" s="11">
        <f t="shared" si="15"/>
        <v>27</v>
      </c>
    </row>
    <row r="50" spans="1:36" x14ac:dyDescent="0.25">
      <c r="A50" s="1">
        <v>32</v>
      </c>
      <c r="B50" s="4">
        <v>48</v>
      </c>
      <c r="C50" s="9" t="s">
        <v>320</v>
      </c>
      <c r="D50" s="9" t="s">
        <v>127</v>
      </c>
      <c r="E50" s="9" t="s">
        <v>84</v>
      </c>
      <c r="F50" s="9">
        <v>1079919367</v>
      </c>
      <c r="G50" s="9" t="s">
        <v>40</v>
      </c>
      <c r="H50" s="27"/>
      <c r="I50" s="6">
        <v>7</v>
      </c>
      <c r="J50" s="6">
        <v>7</v>
      </c>
      <c r="K50" s="9">
        <v>12</v>
      </c>
      <c r="L50" s="7">
        <f t="shared" si="16"/>
        <v>48</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179</v>
      </c>
      <c r="Z50" s="10" t="str">
        <f t="shared" si="5"/>
        <v/>
      </c>
      <c r="AA50" s="10" t="str">
        <f t="shared" si="6"/>
        <v/>
      </c>
      <c r="AB50" s="10" t="str">
        <f t="shared" si="7"/>
        <v/>
      </c>
      <c r="AC50" s="10" t="str">
        <f t="shared" si="8"/>
        <v/>
      </c>
      <c r="AD50" s="10">
        <f t="shared" si="9"/>
        <v>48</v>
      </c>
      <c r="AE50" s="10" t="str">
        <f t="shared" si="10"/>
        <v/>
      </c>
      <c r="AF50" s="10" t="str">
        <f t="shared" si="11"/>
        <v/>
      </c>
      <c r="AG50" s="10" t="str">
        <f t="shared" si="12"/>
        <v/>
      </c>
      <c r="AH50" s="10" t="str">
        <f t="shared" si="13"/>
        <v/>
      </c>
      <c r="AI50" s="13" t="str">
        <f t="shared" si="14"/>
        <v>27</v>
      </c>
      <c r="AJ50" s="11">
        <f t="shared" si="15"/>
        <v>27</v>
      </c>
    </row>
    <row r="51" spans="1:36" x14ac:dyDescent="0.25">
      <c r="A51" s="1">
        <v>33</v>
      </c>
      <c r="B51" s="4">
        <v>48</v>
      </c>
      <c r="C51" s="9" t="s">
        <v>321</v>
      </c>
      <c r="D51" s="9" t="s">
        <v>322</v>
      </c>
      <c r="E51" s="9" t="s">
        <v>36</v>
      </c>
      <c r="F51" s="9">
        <v>1599296827</v>
      </c>
      <c r="G51" s="9" t="s">
        <v>40</v>
      </c>
      <c r="H51" s="27"/>
      <c r="I51" s="6">
        <v>7</v>
      </c>
      <c r="J51" s="6">
        <v>7</v>
      </c>
      <c r="K51" s="9">
        <v>12</v>
      </c>
      <c r="L51" s="7">
        <f t="shared" si="16"/>
        <v>48</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179</v>
      </c>
      <c r="Z51" s="10" t="str">
        <f t="shared" si="5"/>
        <v/>
      </c>
      <c r="AA51" s="10" t="str">
        <f t="shared" si="6"/>
        <v/>
      </c>
      <c r="AB51" s="10" t="str">
        <f t="shared" si="7"/>
        <v/>
      </c>
      <c r="AC51" s="10" t="str">
        <f t="shared" si="8"/>
        <v/>
      </c>
      <c r="AD51" s="10">
        <f t="shared" si="9"/>
        <v>48</v>
      </c>
      <c r="AE51" s="10" t="str">
        <f t="shared" si="10"/>
        <v/>
      </c>
      <c r="AF51" s="10" t="str">
        <f t="shared" si="11"/>
        <v/>
      </c>
      <c r="AG51" s="10" t="str">
        <f t="shared" si="12"/>
        <v/>
      </c>
      <c r="AH51" s="10" t="str">
        <f t="shared" si="13"/>
        <v/>
      </c>
      <c r="AI51" s="13" t="str">
        <f t="shared" si="14"/>
        <v>27</v>
      </c>
      <c r="AJ51" s="11">
        <f t="shared" si="15"/>
        <v>27</v>
      </c>
    </row>
    <row r="52" spans="1:36" x14ac:dyDescent="0.25">
      <c r="A52" s="1">
        <v>34</v>
      </c>
      <c r="B52" s="4">
        <v>48</v>
      </c>
      <c r="C52" s="9" t="s">
        <v>323</v>
      </c>
      <c r="D52" s="9" t="s">
        <v>208</v>
      </c>
      <c r="E52" s="9" t="s">
        <v>142</v>
      </c>
      <c r="F52" s="9">
        <v>1940540338</v>
      </c>
      <c r="G52" s="9" t="s">
        <v>40</v>
      </c>
      <c r="H52" s="27"/>
      <c r="I52" s="6">
        <v>7</v>
      </c>
      <c r="J52" s="6">
        <v>7</v>
      </c>
      <c r="K52" s="9">
        <v>11</v>
      </c>
      <c r="L52" s="7">
        <f t="shared" si="16"/>
        <v>44</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179</v>
      </c>
      <c r="Z52" s="10" t="str">
        <f t="shared" si="5"/>
        <v/>
      </c>
      <c r="AA52" s="10" t="str">
        <f t="shared" si="6"/>
        <v/>
      </c>
      <c r="AB52" s="10" t="str">
        <f t="shared" si="7"/>
        <v/>
      </c>
      <c r="AC52" s="10" t="str">
        <f t="shared" si="8"/>
        <v/>
      </c>
      <c r="AD52" s="10">
        <f t="shared" si="9"/>
        <v>44</v>
      </c>
      <c r="AE52" s="10" t="str">
        <f t="shared" si="10"/>
        <v/>
      </c>
      <c r="AF52" s="10" t="str">
        <f t="shared" si="11"/>
        <v/>
      </c>
      <c r="AG52" s="10" t="str">
        <f t="shared" si="12"/>
        <v/>
      </c>
      <c r="AH52" s="10" t="str">
        <f t="shared" si="13"/>
        <v/>
      </c>
      <c r="AI52" s="13" t="str">
        <f t="shared" si="14"/>
        <v>34</v>
      </c>
      <c r="AJ52" s="11">
        <f t="shared" si="15"/>
        <v>34</v>
      </c>
    </row>
    <row r="53" spans="1:36" x14ac:dyDescent="0.25">
      <c r="A53" s="1">
        <v>35</v>
      </c>
      <c r="B53" s="4">
        <v>48</v>
      </c>
      <c r="C53" s="9" t="s">
        <v>324</v>
      </c>
      <c r="D53" s="9" t="s">
        <v>227</v>
      </c>
      <c r="E53" s="9" t="s">
        <v>33</v>
      </c>
      <c r="F53" s="9">
        <v>2945599516</v>
      </c>
      <c r="G53" s="9" t="s">
        <v>40</v>
      </c>
      <c r="H53" s="27"/>
      <c r="I53" s="6">
        <v>7</v>
      </c>
      <c r="J53" s="6">
        <v>7</v>
      </c>
      <c r="K53" s="9">
        <v>11</v>
      </c>
      <c r="L53" s="7">
        <f t="shared" si="16"/>
        <v>44</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179</v>
      </c>
      <c r="Z53" s="10" t="str">
        <f t="shared" si="5"/>
        <v/>
      </c>
      <c r="AA53" s="10" t="str">
        <f t="shared" si="6"/>
        <v/>
      </c>
      <c r="AB53" s="10" t="str">
        <f t="shared" si="7"/>
        <v/>
      </c>
      <c r="AC53" s="10" t="str">
        <f t="shared" si="8"/>
        <v/>
      </c>
      <c r="AD53" s="10">
        <f t="shared" si="9"/>
        <v>44</v>
      </c>
      <c r="AE53" s="10" t="str">
        <f t="shared" si="10"/>
        <v/>
      </c>
      <c r="AF53" s="10" t="str">
        <f t="shared" si="11"/>
        <v/>
      </c>
      <c r="AG53" s="10" t="str">
        <f t="shared" si="12"/>
        <v/>
      </c>
      <c r="AH53" s="10" t="str">
        <f t="shared" si="13"/>
        <v/>
      </c>
      <c r="AI53" s="13" t="str">
        <f t="shared" si="14"/>
        <v>34</v>
      </c>
      <c r="AJ53" s="11">
        <f t="shared" si="15"/>
        <v>34</v>
      </c>
    </row>
    <row r="54" spans="1:36" x14ac:dyDescent="0.25">
      <c r="A54" s="1">
        <v>36</v>
      </c>
      <c r="B54" s="4">
        <v>48</v>
      </c>
      <c r="C54" s="9" t="s">
        <v>148</v>
      </c>
      <c r="D54" s="9" t="s">
        <v>54</v>
      </c>
      <c r="E54" s="9" t="s">
        <v>67</v>
      </c>
      <c r="F54" s="9">
        <v>1296253901</v>
      </c>
      <c r="G54" s="9" t="s">
        <v>40</v>
      </c>
      <c r="H54" s="27"/>
      <c r="I54" s="6">
        <v>7</v>
      </c>
      <c r="J54" s="6">
        <v>7</v>
      </c>
      <c r="K54" s="9">
        <v>11</v>
      </c>
      <c r="L54" s="7">
        <f t="shared" si="16"/>
        <v>44</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179</v>
      </c>
      <c r="Z54" s="10" t="str">
        <f t="shared" si="5"/>
        <v/>
      </c>
      <c r="AA54" s="10" t="str">
        <f t="shared" si="6"/>
        <v/>
      </c>
      <c r="AB54" s="10" t="str">
        <f t="shared" si="7"/>
        <v/>
      </c>
      <c r="AC54" s="10" t="str">
        <f t="shared" si="8"/>
        <v/>
      </c>
      <c r="AD54" s="10">
        <f t="shared" si="9"/>
        <v>44</v>
      </c>
      <c r="AE54" s="10" t="str">
        <f t="shared" si="10"/>
        <v/>
      </c>
      <c r="AF54" s="10" t="str">
        <f t="shared" si="11"/>
        <v/>
      </c>
      <c r="AG54" s="10" t="str">
        <f t="shared" si="12"/>
        <v/>
      </c>
      <c r="AH54" s="10" t="str">
        <f t="shared" si="13"/>
        <v/>
      </c>
      <c r="AI54" s="13" t="str">
        <f t="shared" si="14"/>
        <v>34</v>
      </c>
      <c r="AJ54" s="11">
        <f t="shared" si="15"/>
        <v>34</v>
      </c>
    </row>
    <row r="55" spans="1:36" x14ac:dyDescent="0.25">
      <c r="A55" s="1">
        <v>37</v>
      </c>
      <c r="B55" s="4">
        <v>48</v>
      </c>
      <c r="C55" s="9" t="s">
        <v>95</v>
      </c>
      <c r="D55" s="9" t="s">
        <v>54</v>
      </c>
      <c r="E55" s="9" t="s">
        <v>36</v>
      </c>
      <c r="F55" s="9">
        <v>1919426949</v>
      </c>
      <c r="G55" s="9" t="s">
        <v>40</v>
      </c>
      <c r="H55" s="27"/>
      <c r="I55" s="6">
        <v>7</v>
      </c>
      <c r="J55" s="6">
        <v>7</v>
      </c>
      <c r="K55" s="9">
        <v>11</v>
      </c>
      <c r="L55" s="7">
        <f t="shared" si="16"/>
        <v>44</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179</v>
      </c>
      <c r="Z55" s="10" t="str">
        <f t="shared" si="5"/>
        <v/>
      </c>
      <c r="AA55" s="10" t="str">
        <f t="shared" si="6"/>
        <v/>
      </c>
      <c r="AB55" s="10" t="str">
        <f t="shared" si="7"/>
        <v/>
      </c>
      <c r="AC55" s="10" t="str">
        <f t="shared" si="8"/>
        <v/>
      </c>
      <c r="AD55" s="10">
        <f t="shared" si="9"/>
        <v>44</v>
      </c>
      <c r="AE55" s="10" t="str">
        <f t="shared" si="10"/>
        <v/>
      </c>
      <c r="AF55" s="10" t="str">
        <f t="shared" si="11"/>
        <v/>
      </c>
      <c r="AG55" s="10" t="str">
        <f t="shared" si="12"/>
        <v/>
      </c>
      <c r="AH55" s="10" t="str">
        <f t="shared" si="13"/>
        <v/>
      </c>
      <c r="AI55" s="13" t="str">
        <f t="shared" si="14"/>
        <v>34</v>
      </c>
      <c r="AJ55" s="11">
        <f t="shared" si="15"/>
        <v>34</v>
      </c>
    </row>
    <row r="56" spans="1:36" x14ac:dyDescent="0.25">
      <c r="A56" s="1">
        <v>38</v>
      </c>
      <c r="B56" s="4">
        <v>48</v>
      </c>
      <c r="C56" s="9" t="s">
        <v>325</v>
      </c>
      <c r="D56" s="9" t="s">
        <v>32</v>
      </c>
      <c r="E56" s="9" t="s">
        <v>27</v>
      </c>
      <c r="F56" s="9">
        <v>1498055561</v>
      </c>
      <c r="G56" s="9" t="s">
        <v>37</v>
      </c>
      <c r="H56" s="27"/>
      <c r="I56" s="6">
        <v>7</v>
      </c>
      <c r="J56" s="6">
        <v>7</v>
      </c>
      <c r="K56" s="9">
        <v>11</v>
      </c>
      <c r="L56" s="7">
        <f t="shared" si="16"/>
        <v>44</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179</v>
      </c>
      <c r="Z56" s="10" t="str">
        <f t="shared" si="5"/>
        <v/>
      </c>
      <c r="AA56" s="10" t="str">
        <f t="shared" si="6"/>
        <v/>
      </c>
      <c r="AB56" s="10" t="str">
        <f t="shared" si="7"/>
        <v/>
      </c>
      <c r="AC56" s="10" t="str">
        <f t="shared" si="8"/>
        <v/>
      </c>
      <c r="AD56" s="10">
        <f t="shared" si="9"/>
        <v>44</v>
      </c>
      <c r="AE56" s="10" t="str">
        <f t="shared" si="10"/>
        <v/>
      </c>
      <c r="AF56" s="10" t="str">
        <f t="shared" si="11"/>
        <v/>
      </c>
      <c r="AG56" s="10" t="str">
        <f t="shared" si="12"/>
        <v/>
      </c>
      <c r="AH56" s="10" t="str">
        <f t="shared" si="13"/>
        <v/>
      </c>
      <c r="AI56" s="13" t="str">
        <f t="shared" si="14"/>
        <v>34</v>
      </c>
      <c r="AJ56" s="11">
        <f t="shared" si="15"/>
        <v>34</v>
      </c>
    </row>
    <row r="57" spans="1:36" x14ac:dyDescent="0.25">
      <c r="A57" s="1">
        <v>39</v>
      </c>
      <c r="B57" s="4">
        <v>48</v>
      </c>
      <c r="C57" s="9" t="s">
        <v>326</v>
      </c>
      <c r="D57" s="9" t="s">
        <v>327</v>
      </c>
      <c r="E57" s="9" t="s">
        <v>195</v>
      </c>
      <c r="F57" s="9">
        <v>2795343204</v>
      </c>
      <c r="G57" s="9" t="s">
        <v>40</v>
      </c>
      <c r="H57" s="27"/>
      <c r="I57" s="6">
        <v>7</v>
      </c>
      <c r="J57" s="6">
        <v>7</v>
      </c>
      <c r="K57" s="9">
        <v>11</v>
      </c>
      <c r="L57" s="7">
        <f t="shared" si="16"/>
        <v>44</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179</v>
      </c>
      <c r="Z57" s="10" t="str">
        <f t="shared" si="5"/>
        <v/>
      </c>
      <c r="AA57" s="10" t="str">
        <f t="shared" si="6"/>
        <v/>
      </c>
      <c r="AB57" s="10" t="str">
        <f t="shared" si="7"/>
        <v/>
      </c>
      <c r="AC57" s="10" t="str">
        <f t="shared" si="8"/>
        <v/>
      </c>
      <c r="AD57" s="10">
        <f t="shared" si="9"/>
        <v>44</v>
      </c>
      <c r="AE57" s="10" t="str">
        <f t="shared" si="10"/>
        <v/>
      </c>
      <c r="AF57" s="10" t="str">
        <f t="shared" si="11"/>
        <v/>
      </c>
      <c r="AG57" s="10" t="str">
        <f t="shared" si="12"/>
        <v/>
      </c>
      <c r="AH57" s="10" t="str">
        <f t="shared" si="13"/>
        <v/>
      </c>
      <c r="AI57" s="13" t="str">
        <f t="shared" si="14"/>
        <v>34</v>
      </c>
      <c r="AJ57" s="11">
        <f t="shared" si="15"/>
        <v>34</v>
      </c>
    </row>
    <row r="58" spans="1:36" x14ac:dyDescent="0.25">
      <c r="A58" s="1">
        <v>40</v>
      </c>
      <c r="B58" s="4">
        <v>48</v>
      </c>
      <c r="C58" s="9" t="s">
        <v>328</v>
      </c>
      <c r="D58" s="9" t="s">
        <v>32</v>
      </c>
      <c r="E58" s="9" t="s">
        <v>72</v>
      </c>
      <c r="F58" s="9">
        <v>1457854736</v>
      </c>
      <c r="G58" s="9" t="s">
        <v>40</v>
      </c>
      <c r="H58" s="27"/>
      <c r="I58" s="6">
        <v>7</v>
      </c>
      <c r="J58" s="6">
        <v>7</v>
      </c>
      <c r="K58" s="9">
        <v>11</v>
      </c>
      <c r="L58" s="7">
        <f t="shared" si="16"/>
        <v>44</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179</v>
      </c>
      <c r="Z58" s="10" t="str">
        <f t="shared" si="5"/>
        <v/>
      </c>
      <c r="AA58" s="10" t="str">
        <f t="shared" si="6"/>
        <v/>
      </c>
      <c r="AB58" s="10" t="str">
        <f t="shared" si="7"/>
        <v/>
      </c>
      <c r="AC58" s="10" t="str">
        <f t="shared" si="8"/>
        <v/>
      </c>
      <c r="AD58" s="10">
        <f t="shared" si="9"/>
        <v>44</v>
      </c>
      <c r="AE58" s="10" t="str">
        <f t="shared" si="10"/>
        <v/>
      </c>
      <c r="AF58" s="10" t="str">
        <f t="shared" si="11"/>
        <v/>
      </c>
      <c r="AG58" s="10" t="str">
        <f t="shared" si="12"/>
        <v/>
      </c>
      <c r="AH58" s="10" t="str">
        <f t="shared" si="13"/>
        <v/>
      </c>
      <c r="AI58" s="13" t="str">
        <f t="shared" si="14"/>
        <v>34</v>
      </c>
      <c r="AJ58" s="11">
        <f t="shared" si="15"/>
        <v>34</v>
      </c>
    </row>
    <row r="59" spans="1:36" x14ac:dyDescent="0.25">
      <c r="A59" s="1">
        <v>41</v>
      </c>
      <c r="B59" s="4">
        <v>48</v>
      </c>
      <c r="C59" s="9" t="s">
        <v>329</v>
      </c>
      <c r="D59" s="9" t="s">
        <v>330</v>
      </c>
      <c r="E59" s="9" t="s">
        <v>36</v>
      </c>
      <c r="F59" s="9">
        <v>700989156</v>
      </c>
      <c r="G59" s="9" t="s">
        <v>40</v>
      </c>
      <c r="H59" s="27"/>
      <c r="I59" s="6">
        <v>7</v>
      </c>
      <c r="J59" s="6">
        <v>7</v>
      </c>
      <c r="K59" s="9">
        <v>11</v>
      </c>
      <c r="L59" s="7">
        <f t="shared" si="16"/>
        <v>44</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179</v>
      </c>
      <c r="Z59" s="10" t="str">
        <f t="shared" si="5"/>
        <v/>
      </c>
      <c r="AA59" s="10" t="str">
        <f t="shared" si="6"/>
        <v/>
      </c>
      <c r="AB59" s="10" t="str">
        <f t="shared" si="7"/>
        <v/>
      </c>
      <c r="AC59" s="10" t="str">
        <f t="shared" si="8"/>
        <v/>
      </c>
      <c r="AD59" s="10">
        <f t="shared" si="9"/>
        <v>44</v>
      </c>
      <c r="AE59" s="10" t="str">
        <f t="shared" si="10"/>
        <v/>
      </c>
      <c r="AF59" s="10" t="str">
        <f t="shared" si="11"/>
        <v/>
      </c>
      <c r="AG59" s="10" t="str">
        <f t="shared" si="12"/>
        <v/>
      </c>
      <c r="AH59" s="10" t="str">
        <f t="shared" si="13"/>
        <v/>
      </c>
      <c r="AI59" s="13" t="str">
        <f t="shared" si="14"/>
        <v>34</v>
      </c>
      <c r="AJ59" s="11">
        <f t="shared" si="15"/>
        <v>34</v>
      </c>
    </row>
    <row r="60" spans="1:36" x14ac:dyDescent="0.25">
      <c r="A60" s="1">
        <v>42</v>
      </c>
      <c r="B60" s="4">
        <v>48</v>
      </c>
      <c r="C60" s="9" t="s">
        <v>331</v>
      </c>
      <c r="D60" s="9" t="s">
        <v>39</v>
      </c>
      <c r="E60" s="9" t="s">
        <v>142</v>
      </c>
      <c r="F60" s="9">
        <v>2101112537</v>
      </c>
      <c r="G60" s="9" t="s">
        <v>37</v>
      </c>
      <c r="H60" s="27"/>
      <c r="I60" s="6">
        <v>7</v>
      </c>
      <c r="J60" s="6">
        <v>7</v>
      </c>
      <c r="K60" s="9">
        <v>11</v>
      </c>
      <c r="L60" s="7">
        <f t="shared" si="16"/>
        <v>44</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179</v>
      </c>
      <c r="Z60" s="10" t="str">
        <f t="shared" si="5"/>
        <v/>
      </c>
      <c r="AA60" s="10" t="str">
        <f t="shared" si="6"/>
        <v/>
      </c>
      <c r="AB60" s="10" t="str">
        <f t="shared" si="7"/>
        <v/>
      </c>
      <c r="AC60" s="10" t="str">
        <f t="shared" si="8"/>
        <v/>
      </c>
      <c r="AD60" s="10">
        <f t="shared" si="9"/>
        <v>44</v>
      </c>
      <c r="AE60" s="10" t="str">
        <f t="shared" si="10"/>
        <v/>
      </c>
      <c r="AF60" s="10" t="str">
        <f t="shared" si="11"/>
        <v/>
      </c>
      <c r="AG60" s="10" t="str">
        <f t="shared" si="12"/>
        <v/>
      </c>
      <c r="AH60" s="10" t="str">
        <f t="shared" si="13"/>
        <v/>
      </c>
      <c r="AI60" s="13" t="str">
        <f t="shared" si="14"/>
        <v>34</v>
      </c>
      <c r="AJ60" s="11">
        <f t="shared" si="15"/>
        <v>34</v>
      </c>
    </row>
    <row r="61" spans="1:36" x14ac:dyDescent="0.25">
      <c r="A61" s="1">
        <v>43</v>
      </c>
      <c r="B61" s="4">
        <v>48</v>
      </c>
      <c r="C61" s="9" t="s">
        <v>332</v>
      </c>
      <c r="D61" s="9" t="s">
        <v>86</v>
      </c>
      <c r="E61" s="9" t="s">
        <v>36</v>
      </c>
      <c r="F61" s="9">
        <v>1464197754</v>
      </c>
      <c r="G61" s="9" t="s">
        <v>37</v>
      </c>
      <c r="H61" s="27"/>
      <c r="I61" s="6">
        <v>7</v>
      </c>
      <c r="J61" s="6">
        <v>7</v>
      </c>
      <c r="K61" s="9">
        <v>11</v>
      </c>
      <c r="L61" s="7">
        <f t="shared" si="16"/>
        <v>44</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179</v>
      </c>
      <c r="Z61" s="10" t="str">
        <f t="shared" si="5"/>
        <v/>
      </c>
      <c r="AA61" s="10" t="str">
        <f t="shared" si="6"/>
        <v/>
      </c>
      <c r="AB61" s="10" t="str">
        <f t="shared" si="7"/>
        <v/>
      </c>
      <c r="AC61" s="10" t="str">
        <f t="shared" si="8"/>
        <v/>
      </c>
      <c r="AD61" s="10">
        <f t="shared" si="9"/>
        <v>44</v>
      </c>
      <c r="AE61" s="10" t="str">
        <f t="shared" si="10"/>
        <v/>
      </c>
      <c r="AF61" s="10" t="str">
        <f t="shared" si="11"/>
        <v/>
      </c>
      <c r="AG61" s="10" t="str">
        <f t="shared" si="12"/>
        <v/>
      </c>
      <c r="AH61" s="10" t="str">
        <f t="shared" si="13"/>
        <v/>
      </c>
      <c r="AI61" s="13" t="str">
        <f t="shared" si="14"/>
        <v>34</v>
      </c>
      <c r="AJ61" s="11">
        <f t="shared" si="15"/>
        <v>34</v>
      </c>
    </row>
    <row r="62" spans="1:36" x14ac:dyDescent="0.25">
      <c r="A62" s="1">
        <v>44</v>
      </c>
      <c r="B62" s="4">
        <v>48</v>
      </c>
      <c r="C62" s="9" t="s">
        <v>333</v>
      </c>
      <c r="D62" s="9" t="s">
        <v>56</v>
      </c>
      <c r="E62" s="9" t="s">
        <v>151</v>
      </c>
      <c r="F62" s="9">
        <v>143337567</v>
      </c>
      <c r="G62" s="9" t="s">
        <v>37</v>
      </c>
      <c r="H62" s="27"/>
      <c r="I62" s="6">
        <v>7</v>
      </c>
      <c r="J62" s="6">
        <v>7</v>
      </c>
      <c r="K62" s="9">
        <v>10</v>
      </c>
      <c r="L62" s="7">
        <f t="shared" si="16"/>
        <v>40</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179</v>
      </c>
      <c r="Z62" s="10" t="str">
        <f t="shared" si="5"/>
        <v/>
      </c>
      <c r="AA62" s="10" t="str">
        <f t="shared" si="6"/>
        <v/>
      </c>
      <c r="AB62" s="10" t="str">
        <f t="shared" si="7"/>
        <v/>
      </c>
      <c r="AC62" s="10" t="str">
        <f t="shared" si="8"/>
        <v/>
      </c>
      <c r="AD62" s="10">
        <f t="shared" si="9"/>
        <v>40</v>
      </c>
      <c r="AE62" s="10" t="str">
        <f t="shared" si="10"/>
        <v/>
      </c>
      <c r="AF62" s="10" t="str">
        <f t="shared" si="11"/>
        <v/>
      </c>
      <c r="AG62" s="10" t="str">
        <f t="shared" si="12"/>
        <v/>
      </c>
      <c r="AH62" s="10" t="str">
        <f t="shared" si="13"/>
        <v/>
      </c>
      <c r="AI62" s="13" t="str">
        <f t="shared" si="14"/>
        <v>44</v>
      </c>
      <c r="AJ62" s="11">
        <f t="shared" si="15"/>
        <v>44</v>
      </c>
    </row>
    <row r="63" spans="1:36" x14ac:dyDescent="0.25">
      <c r="A63" s="1">
        <v>45</v>
      </c>
      <c r="B63" s="4">
        <v>48</v>
      </c>
      <c r="C63" s="9" t="s">
        <v>334</v>
      </c>
      <c r="D63" s="9" t="s">
        <v>32</v>
      </c>
      <c r="E63" s="9" t="s">
        <v>335</v>
      </c>
      <c r="F63" s="9">
        <v>1273818595</v>
      </c>
      <c r="G63" s="9" t="s">
        <v>40</v>
      </c>
      <c r="H63" s="27"/>
      <c r="I63" s="6">
        <v>7</v>
      </c>
      <c r="J63" s="6">
        <v>7</v>
      </c>
      <c r="K63" s="9">
        <v>10</v>
      </c>
      <c r="L63" s="7">
        <f t="shared" si="16"/>
        <v>40</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179</v>
      </c>
      <c r="Z63" s="10" t="str">
        <f t="shared" si="5"/>
        <v/>
      </c>
      <c r="AA63" s="10" t="str">
        <f t="shared" si="6"/>
        <v/>
      </c>
      <c r="AB63" s="10" t="str">
        <f t="shared" si="7"/>
        <v/>
      </c>
      <c r="AC63" s="10" t="str">
        <f t="shared" si="8"/>
        <v/>
      </c>
      <c r="AD63" s="10">
        <f t="shared" si="9"/>
        <v>40</v>
      </c>
      <c r="AE63" s="10" t="str">
        <f t="shared" si="10"/>
        <v/>
      </c>
      <c r="AF63" s="10" t="str">
        <f t="shared" si="11"/>
        <v/>
      </c>
      <c r="AG63" s="10" t="str">
        <f t="shared" si="12"/>
        <v/>
      </c>
      <c r="AH63" s="10" t="str">
        <f t="shared" si="13"/>
        <v/>
      </c>
      <c r="AI63" s="13" t="str">
        <f t="shared" si="14"/>
        <v>44</v>
      </c>
      <c r="AJ63" s="11">
        <f t="shared" si="15"/>
        <v>44</v>
      </c>
    </row>
    <row r="64" spans="1:36" x14ac:dyDescent="0.25">
      <c r="A64" s="1">
        <v>46</v>
      </c>
      <c r="B64" s="4">
        <v>48</v>
      </c>
      <c r="C64" s="9" t="s">
        <v>336</v>
      </c>
      <c r="D64" s="9" t="s">
        <v>43</v>
      </c>
      <c r="E64" s="9" t="s">
        <v>87</v>
      </c>
      <c r="F64" s="9">
        <v>554776078</v>
      </c>
      <c r="G64" s="9" t="s">
        <v>40</v>
      </c>
      <c r="H64" s="27"/>
      <c r="I64" s="6">
        <v>7</v>
      </c>
      <c r="J64" s="6">
        <v>7</v>
      </c>
      <c r="K64" s="9">
        <v>10</v>
      </c>
      <c r="L64" s="7">
        <f t="shared" si="16"/>
        <v>40</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179</v>
      </c>
      <c r="Z64" s="10" t="str">
        <f t="shared" si="5"/>
        <v/>
      </c>
      <c r="AA64" s="10" t="str">
        <f t="shared" si="6"/>
        <v/>
      </c>
      <c r="AB64" s="10" t="str">
        <f t="shared" si="7"/>
        <v/>
      </c>
      <c r="AC64" s="10" t="str">
        <f t="shared" si="8"/>
        <v/>
      </c>
      <c r="AD64" s="10">
        <f t="shared" si="9"/>
        <v>40</v>
      </c>
      <c r="AE64" s="10" t="str">
        <f t="shared" si="10"/>
        <v/>
      </c>
      <c r="AF64" s="10" t="str">
        <f t="shared" si="11"/>
        <v/>
      </c>
      <c r="AG64" s="10" t="str">
        <f t="shared" si="12"/>
        <v/>
      </c>
      <c r="AH64" s="10" t="str">
        <f t="shared" si="13"/>
        <v/>
      </c>
      <c r="AI64" s="13" t="str">
        <f t="shared" si="14"/>
        <v>44</v>
      </c>
      <c r="AJ64" s="11">
        <f t="shared" si="15"/>
        <v>44</v>
      </c>
    </row>
    <row r="65" spans="1:36" x14ac:dyDescent="0.25">
      <c r="A65" s="1">
        <v>47</v>
      </c>
      <c r="B65" s="4">
        <v>48</v>
      </c>
      <c r="C65" s="9" t="s">
        <v>337</v>
      </c>
      <c r="D65" s="9" t="s">
        <v>136</v>
      </c>
      <c r="E65" s="9" t="s">
        <v>124</v>
      </c>
      <c r="F65" s="9">
        <v>33740042</v>
      </c>
      <c r="G65" s="9" t="s">
        <v>40</v>
      </c>
      <c r="H65" s="27"/>
      <c r="I65" s="6">
        <v>7</v>
      </c>
      <c r="J65" s="6">
        <v>7</v>
      </c>
      <c r="K65" s="9">
        <v>10</v>
      </c>
      <c r="L65" s="7">
        <f t="shared" si="16"/>
        <v>40</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179</v>
      </c>
      <c r="Z65" s="10" t="str">
        <f t="shared" si="5"/>
        <v/>
      </c>
      <c r="AA65" s="10" t="str">
        <f t="shared" si="6"/>
        <v/>
      </c>
      <c r="AB65" s="10" t="str">
        <f t="shared" si="7"/>
        <v/>
      </c>
      <c r="AC65" s="10" t="str">
        <f t="shared" si="8"/>
        <v/>
      </c>
      <c r="AD65" s="10">
        <f t="shared" si="9"/>
        <v>40</v>
      </c>
      <c r="AE65" s="10" t="str">
        <f t="shared" si="10"/>
        <v/>
      </c>
      <c r="AF65" s="10" t="str">
        <f t="shared" si="11"/>
        <v/>
      </c>
      <c r="AG65" s="10" t="str">
        <f t="shared" si="12"/>
        <v/>
      </c>
      <c r="AH65" s="10" t="str">
        <f t="shared" si="13"/>
        <v/>
      </c>
      <c r="AI65" s="13" t="str">
        <f t="shared" si="14"/>
        <v>44</v>
      </c>
      <c r="AJ65" s="11">
        <f t="shared" si="15"/>
        <v>44</v>
      </c>
    </row>
    <row r="66" spans="1:36" x14ac:dyDescent="0.25">
      <c r="A66" s="1">
        <v>48</v>
      </c>
      <c r="B66" s="4">
        <v>48</v>
      </c>
      <c r="C66" s="9" t="s">
        <v>338</v>
      </c>
      <c r="D66" s="9" t="s">
        <v>251</v>
      </c>
      <c r="E66" s="9" t="s">
        <v>67</v>
      </c>
      <c r="F66" s="9">
        <v>776094416</v>
      </c>
      <c r="G66" s="9" t="s">
        <v>40</v>
      </c>
      <c r="H66" s="27"/>
      <c r="I66" s="6">
        <v>7</v>
      </c>
      <c r="J66" s="6">
        <v>7</v>
      </c>
      <c r="K66" s="9">
        <v>10</v>
      </c>
      <c r="L66" s="7">
        <f t="shared" si="16"/>
        <v>40</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179</v>
      </c>
      <c r="Z66" s="10" t="str">
        <f t="shared" si="5"/>
        <v/>
      </c>
      <c r="AA66" s="10" t="str">
        <f t="shared" si="6"/>
        <v/>
      </c>
      <c r="AB66" s="10" t="str">
        <f t="shared" si="7"/>
        <v/>
      </c>
      <c r="AC66" s="10" t="str">
        <f t="shared" si="8"/>
        <v/>
      </c>
      <c r="AD66" s="10">
        <f t="shared" si="9"/>
        <v>40</v>
      </c>
      <c r="AE66" s="10" t="str">
        <f t="shared" si="10"/>
        <v/>
      </c>
      <c r="AF66" s="10" t="str">
        <f t="shared" si="11"/>
        <v/>
      </c>
      <c r="AG66" s="10" t="str">
        <f t="shared" si="12"/>
        <v/>
      </c>
      <c r="AH66" s="10" t="str">
        <f t="shared" si="13"/>
        <v/>
      </c>
      <c r="AI66" s="13" t="str">
        <f t="shared" si="14"/>
        <v>44</v>
      </c>
      <c r="AJ66" s="11">
        <f t="shared" si="15"/>
        <v>44</v>
      </c>
    </row>
    <row r="67" spans="1:36" x14ac:dyDescent="0.25">
      <c r="A67" s="1">
        <v>49</v>
      </c>
      <c r="B67" s="4">
        <v>48</v>
      </c>
      <c r="C67" s="9" t="s">
        <v>339</v>
      </c>
      <c r="D67" s="9" t="s">
        <v>43</v>
      </c>
      <c r="E67" s="9" t="s">
        <v>335</v>
      </c>
      <c r="F67" s="9">
        <v>3637201396</v>
      </c>
      <c r="G67" s="9" t="s">
        <v>40</v>
      </c>
      <c r="H67" s="27"/>
      <c r="I67" s="6">
        <v>7</v>
      </c>
      <c r="J67" s="6">
        <v>7</v>
      </c>
      <c r="K67" s="9">
        <v>10</v>
      </c>
      <c r="L67" s="7">
        <f t="shared" si="16"/>
        <v>40</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179</v>
      </c>
      <c r="Z67" s="10" t="str">
        <f t="shared" si="5"/>
        <v/>
      </c>
      <c r="AA67" s="10" t="str">
        <f t="shared" si="6"/>
        <v/>
      </c>
      <c r="AB67" s="10" t="str">
        <f t="shared" si="7"/>
        <v/>
      </c>
      <c r="AC67" s="10" t="str">
        <f t="shared" si="8"/>
        <v/>
      </c>
      <c r="AD67" s="10">
        <f t="shared" si="9"/>
        <v>40</v>
      </c>
      <c r="AE67" s="10" t="str">
        <f t="shared" si="10"/>
        <v/>
      </c>
      <c r="AF67" s="10" t="str">
        <f t="shared" si="11"/>
        <v/>
      </c>
      <c r="AG67" s="10" t="str">
        <f t="shared" si="12"/>
        <v/>
      </c>
      <c r="AH67" s="10" t="str">
        <f t="shared" si="13"/>
        <v/>
      </c>
      <c r="AI67" s="13" t="str">
        <f t="shared" si="14"/>
        <v>44</v>
      </c>
      <c r="AJ67" s="11">
        <f t="shared" si="15"/>
        <v>44</v>
      </c>
    </row>
    <row r="68" spans="1:36" x14ac:dyDescent="0.25">
      <c r="A68" s="1">
        <v>50</v>
      </c>
      <c r="B68" s="4">
        <v>48</v>
      </c>
      <c r="C68" s="9" t="s">
        <v>340</v>
      </c>
      <c r="D68" s="9" t="s">
        <v>184</v>
      </c>
      <c r="E68" s="9" t="s">
        <v>49</v>
      </c>
      <c r="F68" s="9">
        <v>3113261912</v>
      </c>
      <c r="G68" s="9" t="s">
        <v>40</v>
      </c>
      <c r="H68" s="27"/>
      <c r="I68" s="6">
        <v>7</v>
      </c>
      <c r="J68" s="6">
        <v>7</v>
      </c>
      <c r="K68" s="9">
        <v>10</v>
      </c>
      <c r="L68" s="7">
        <f t="shared" si="16"/>
        <v>40</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179</v>
      </c>
      <c r="Z68" s="10" t="str">
        <f t="shared" si="5"/>
        <v/>
      </c>
      <c r="AA68" s="10" t="str">
        <f t="shared" si="6"/>
        <v/>
      </c>
      <c r="AB68" s="10" t="str">
        <f t="shared" si="7"/>
        <v/>
      </c>
      <c r="AC68" s="10" t="str">
        <f t="shared" si="8"/>
        <v/>
      </c>
      <c r="AD68" s="10">
        <f t="shared" si="9"/>
        <v>40</v>
      </c>
      <c r="AE68" s="10" t="str">
        <f t="shared" si="10"/>
        <v/>
      </c>
      <c r="AF68" s="10" t="str">
        <f t="shared" si="11"/>
        <v/>
      </c>
      <c r="AG68" s="10" t="str">
        <f t="shared" si="12"/>
        <v/>
      </c>
      <c r="AH68" s="10" t="str">
        <f t="shared" si="13"/>
        <v/>
      </c>
      <c r="AI68" s="13" t="str">
        <f t="shared" si="14"/>
        <v>44</v>
      </c>
      <c r="AJ68" s="11">
        <f t="shared" si="15"/>
        <v>44</v>
      </c>
    </row>
    <row r="69" spans="1:36" x14ac:dyDescent="0.25">
      <c r="A69" s="1">
        <v>51</v>
      </c>
      <c r="B69" s="4">
        <v>48</v>
      </c>
      <c r="C69" s="9" t="s">
        <v>341</v>
      </c>
      <c r="D69" s="9" t="s">
        <v>211</v>
      </c>
      <c r="E69" s="9" t="s">
        <v>342</v>
      </c>
      <c r="F69" s="9">
        <v>808761224</v>
      </c>
      <c r="G69" s="9" t="s">
        <v>40</v>
      </c>
      <c r="H69" s="27"/>
      <c r="I69" s="6">
        <v>7</v>
      </c>
      <c r="J69" s="6">
        <v>7</v>
      </c>
      <c r="K69" s="9">
        <v>10</v>
      </c>
      <c r="L69" s="7">
        <f t="shared" si="16"/>
        <v>40</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179</v>
      </c>
      <c r="Z69" s="10" t="str">
        <f t="shared" si="5"/>
        <v/>
      </c>
      <c r="AA69" s="10" t="str">
        <f t="shared" si="6"/>
        <v/>
      </c>
      <c r="AB69" s="10" t="str">
        <f t="shared" si="7"/>
        <v/>
      </c>
      <c r="AC69" s="10" t="str">
        <f t="shared" si="8"/>
        <v/>
      </c>
      <c r="AD69" s="10">
        <f t="shared" si="9"/>
        <v>40</v>
      </c>
      <c r="AE69" s="10" t="str">
        <f t="shared" si="10"/>
        <v/>
      </c>
      <c r="AF69" s="10" t="str">
        <f t="shared" si="11"/>
        <v/>
      </c>
      <c r="AG69" s="10" t="str">
        <f t="shared" si="12"/>
        <v/>
      </c>
      <c r="AH69" s="10" t="str">
        <f t="shared" si="13"/>
        <v/>
      </c>
      <c r="AI69" s="13" t="str">
        <f t="shared" si="14"/>
        <v>44</v>
      </c>
      <c r="AJ69" s="11">
        <f t="shared" si="15"/>
        <v>44</v>
      </c>
    </row>
    <row r="70" spans="1:36" x14ac:dyDescent="0.25">
      <c r="A70" s="1">
        <v>52</v>
      </c>
      <c r="B70" s="4">
        <v>48</v>
      </c>
      <c r="C70" s="9" t="s">
        <v>343</v>
      </c>
      <c r="D70" s="9" t="s">
        <v>71</v>
      </c>
      <c r="E70" s="9" t="s">
        <v>76</v>
      </c>
      <c r="F70" s="9">
        <v>827282668</v>
      </c>
      <c r="G70" s="9" t="s">
        <v>40</v>
      </c>
      <c r="H70" s="27"/>
      <c r="I70" s="6">
        <v>7</v>
      </c>
      <c r="J70" s="6">
        <v>7</v>
      </c>
      <c r="K70" s="9">
        <v>10</v>
      </c>
      <c r="L70" s="7">
        <f t="shared" si="16"/>
        <v>40</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179</v>
      </c>
      <c r="Z70" s="10" t="str">
        <f t="shared" si="5"/>
        <v/>
      </c>
      <c r="AA70" s="10" t="str">
        <f t="shared" si="6"/>
        <v/>
      </c>
      <c r="AB70" s="10" t="str">
        <f t="shared" si="7"/>
        <v/>
      </c>
      <c r="AC70" s="10" t="str">
        <f t="shared" si="8"/>
        <v/>
      </c>
      <c r="AD70" s="10">
        <f t="shared" si="9"/>
        <v>40</v>
      </c>
      <c r="AE70" s="10" t="str">
        <f t="shared" si="10"/>
        <v/>
      </c>
      <c r="AF70" s="10" t="str">
        <f t="shared" si="11"/>
        <v/>
      </c>
      <c r="AG70" s="10" t="str">
        <f t="shared" si="12"/>
        <v/>
      </c>
      <c r="AH70" s="10" t="str">
        <f t="shared" si="13"/>
        <v/>
      </c>
      <c r="AI70" s="13" t="str">
        <f t="shared" si="14"/>
        <v>44</v>
      </c>
      <c r="AJ70" s="11">
        <f t="shared" si="15"/>
        <v>44</v>
      </c>
    </row>
    <row r="71" spans="1:36" x14ac:dyDescent="0.25">
      <c r="A71" s="1">
        <v>53</v>
      </c>
      <c r="B71" s="4">
        <v>48</v>
      </c>
      <c r="C71" s="9" t="s">
        <v>344</v>
      </c>
      <c r="D71" s="9" t="s">
        <v>113</v>
      </c>
      <c r="E71" s="9" t="s">
        <v>200</v>
      </c>
      <c r="F71" s="9">
        <v>3232472017</v>
      </c>
      <c r="G71" s="9" t="s">
        <v>40</v>
      </c>
      <c r="H71" s="27"/>
      <c r="I71" s="6">
        <v>7</v>
      </c>
      <c r="J71" s="6">
        <v>7</v>
      </c>
      <c r="K71" s="9">
        <v>10</v>
      </c>
      <c r="L71" s="7">
        <f t="shared" si="16"/>
        <v>40</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179</v>
      </c>
      <c r="Z71" s="10" t="str">
        <f t="shared" si="5"/>
        <v/>
      </c>
      <c r="AA71" s="10" t="str">
        <f t="shared" si="6"/>
        <v/>
      </c>
      <c r="AB71" s="10" t="str">
        <f t="shared" si="7"/>
        <v/>
      </c>
      <c r="AC71" s="10" t="str">
        <f t="shared" si="8"/>
        <v/>
      </c>
      <c r="AD71" s="10">
        <f t="shared" si="9"/>
        <v>40</v>
      </c>
      <c r="AE71" s="10" t="str">
        <f t="shared" si="10"/>
        <v/>
      </c>
      <c r="AF71" s="10" t="str">
        <f t="shared" si="11"/>
        <v/>
      </c>
      <c r="AG71" s="10" t="str">
        <f t="shared" si="12"/>
        <v/>
      </c>
      <c r="AH71" s="10" t="str">
        <f t="shared" si="13"/>
        <v/>
      </c>
      <c r="AI71" s="13" t="str">
        <f t="shared" si="14"/>
        <v>44</v>
      </c>
      <c r="AJ71" s="11">
        <f t="shared" si="15"/>
        <v>44</v>
      </c>
    </row>
    <row r="72" spans="1:36" x14ac:dyDescent="0.25">
      <c r="A72" s="1">
        <v>54</v>
      </c>
      <c r="B72" s="4">
        <v>48</v>
      </c>
      <c r="C72" s="9" t="s">
        <v>345</v>
      </c>
      <c r="D72" s="9" t="s">
        <v>208</v>
      </c>
      <c r="E72" s="9" t="s">
        <v>52</v>
      </c>
      <c r="F72" s="9">
        <v>2922277648</v>
      </c>
      <c r="G72" s="9" t="s">
        <v>40</v>
      </c>
      <c r="H72" s="27"/>
      <c r="I72" s="6">
        <v>7</v>
      </c>
      <c r="J72" s="6">
        <v>7</v>
      </c>
      <c r="K72" s="9">
        <v>10</v>
      </c>
      <c r="L72" s="7">
        <f t="shared" si="16"/>
        <v>40</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179</v>
      </c>
      <c r="Z72" s="10" t="str">
        <f t="shared" si="5"/>
        <v/>
      </c>
      <c r="AA72" s="10" t="str">
        <f t="shared" si="6"/>
        <v/>
      </c>
      <c r="AB72" s="10" t="str">
        <f t="shared" si="7"/>
        <v/>
      </c>
      <c r="AC72" s="10" t="str">
        <f t="shared" si="8"/>
        <v/>
      </c>
      <c r="AD72" s="10">
        <f t="shared" si="9"/>
        <v>40</v>
      </c>
      <c r="AE72" s="10" t="str">
        <f t="shared" si="10"/>
        <v/>
      </c>
      <c r="AF72" s="10" t="str">
        <f t="shared" si="11"/>
        <v/>
      </c>
      <c r="AG72" s="10" t="str">
        <f t="shared" si="12"/>
        <v/>
      </c>
      <c r="AH72" s="10" t="str">
        <f t="shared" si="13"/>
        <v/>
      </c>
      <c r="AI72" s="13" t="str">
        <f t="shared" si="14"/>
        <v>44</v>
      </c>
      <c r="AJ72" s="11">
        <f t="shared" si="15"/>
        <v>44</v>
      </c>
    </row>
    <row r="73" spans="1:36" x14ac:dyDescent="0.25">
      <c r="A73" s="1">
        <v>55</v>
      </c>
      <c r="B73" s="4">
        <v>48</v>
      </c>
      <c r="C73" s="9" t="s">
        <v>346</v>
      </c>
      <c r="D73" s="9" t="s">
        <v>32</v>
      </c>
      <c r="E73" s="9" t="s">
        <v>72</v>
      </c>
      <c r="F73" s="9">
        <v>3450346160</v>
      </c>
      <c r="G73" s="9" t="s">
        <v>37</v>
      </c>
      <c r="H73" s="27"/>
      <c r="I73" s="6">
        <v>7</v>
      </c>
      <c r="J73" s="6">
        <v>7</v>
      </c>
      <c r="K73" s="9">
        <v>9</v>
      </c>
      <c r="L73" s="7">
        <f t="shared" si="16"/>
        <v>36</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179</v>
      </c>
      <c r="Z73" s="10" t="str">
        <f t="shared" si="5"/>
        <v/>
      </c>
      <c r="AA73" s="10" t="str">
        <f t="shared" si="6"/>
        <v/>
      </c>
      <c r="AB73" s="10" t="str">
        <f t="shared" si="7"/>
        <v/>
      </c>
      <c r="AC73" s="10" t="str">
        <f t="shared" si="8"/>
        <v/>
      </c>
      <c r="AD73" s="10">
        <f t="shared" si="9"/>
        <v>36</v>
      </c>
      <c r="AE73" s="10" t="str">
        <f t="shared" si="10"/>
        <v/>
      </c>
      <c r="AF73" s="10" t="str">
        <f t="shared" si="11"/>
        <v/>
      </c>
      <c r="AG73" s="10" t="str">
        <f t="shared" si="12"/>
        <v/>
      </c>
      <c r="AH73" s="10" t="str">
        <f t="shared" si="13"/>
        <v/>
      </c>
      <c r="AI73" s="13" t="str">
        <f t="shared" si="14"/>
        <v>55</v>
      </c>
      <c r="AJ73" s="11">
        <f t="shared" si="15"/>
        <v>55</v>
      </c>
    </row>
    <row r="74" spans="1:36" x14ac:dyDescent="0.25">
      <c r="A74" s="1">
        <v>56</v>
      </c>
      <c r="B74" s="4">
        <v>48</v>
      </c>
      <c r="C74" s="9" t="s">
        <v>347</v>
      </c>
      <c r="D74" s="9" t="s">
        <v>97</v>
      </c>
      <c r="E74" s="9" t="s">
        <v>72</v>
      </c>
      <c r="F74" s="9">
        <v>1738116078</v>
      </c>
      <c r="G74" s="9" t="s">
        <v>37</v>
      </c>
      <c r="H74" s="27"/>
      <c r="I74" s="6">
        <v>7</v>
      </c>
      <c r="J74" s="6">
        <v>7</v>
      </c>
      <c r="K74" s="9">
        <v>9</v>
      </c>
      <c r="L74" s="7">
        <f t="shared" si="16"/>
        <v>36</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179</v>
      </c>
      <c r="Z74" s="10" t="str">
        <f t="shared" si="5"/>
        <v/>
      </c>
      <c r="AA74" s="10" t="str">
        <f t="shared" si="6"/>
        <v/>
      </c>
      <c r="AB74" s="10" t="str">
        <f t="shared" si="7"/>
        <v/>
      </c>
      <c r="AC74" s="10" t="str">
        <f t="shared" si="8"/>
        <v/>
      </c>
      <c r="AD74" s="10">
        <f t="shared" si="9"/>
        <v>36</v>
      </c>
      <c r="AE74" s="10" t="str">
        <f t="shared" si="10"/>
        <v/>
      </c>
      <c r="AF74" s="10" t="str">
        <f t="shared" si="11"/>
        <v/>
      </c>
      <c r="AG74" s="10" t="str">
        <f t="shared" si="12"/>
        <v/>
      </c>
      <c r="AH74" s="10" t="str">
        <f t="shared" si="13"/>
        <v/>
      </c>
      <c r="AI74" s="13" t="str">
        <f t="shared" si="14"/>
        <v>55</v>
      </c>
      <c r="AJ74" s="11">
        <f t="shared" si="15"/>
        <v>55</v>
      </c>
    </row>
    <row r="75" spans="1:36" x14ac:dyDescent="0.25">
      <c r="A75" s="1">
        <v>57</v>
      </c>
      <c r="B75" s="4">
        <v>48</v>
      </c>
      <c r="C75" s="9" t="s">
        <v>300</v>
      </c>
      <c r="D75" s="9" t="s">
        <v>130</v>
      </c>
      <c r="E75" s="9" t="s">
        <v>221</v>
      </c>
      <c r="F75" s="9">
        <v>3392988975</v>
      </c>
      <c r="G75" s="9" t="s">
        <v>40</v>
      </c>
      <c r="H75" s="27"/>
      <c r="I75" s="6">
        <v>7</v>
      </c>
      <c r="J75" s="6">
        <v>7</v>
      </c>
      <c r="K75" s="9">
        <v>9</v>
      </c>
      <c r="L75" s="7">
        <f t="shared" si="16"/>
        <v>36</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179</v>
      </c>
      <c r="Z75" s="10" t="str">
        <f t="shared" si="5"/>
        <v/>
      </c>
      <c r="AA75" s="10" t="str">
        <f t="shared" si="6"/>
        <v/>
      </c>
      <c r="AB75" s="10" t="str">
        <f t="shared" si="7"/>
        <v/>
      </c>
      <c r="AC75" s="10" t="str">
        <f t="shared" si="8"/>
        <v/>
      </c>
      <c r="AD75" s="10">
        <f t="shared" si="9"/>
        <v>36</v>
      </c>
      <c r="AE75" s="10" t="str">
        <f t="shared" si="10"/>
        <v/>
      </c>
      <c r="AF75" s="10" t="str">
        <f t="shared" si="11"/>
        <v/>
      </c>
      <c r="AG75" s="10" t="str">
        <f t="shared" si="12"/>
        <v/>
      </c>
      <c r="AH75" s="10" t="str">
        <f t="shared" si="13"/>
        <v/>
      </c>
      <c r="AI75" s="13" t="str">
        <f t="shared" si="14"/>
        <v>55</v>
      </c>
      <c r="AJ75" s="11">
        <f t="shared" si="15"/>
        <v>55</v>
      </c>
    </row>
    <row r="76" spans="1:36" x14ac:dyDescent="0.25">
      <c r="A76" s="1">
        <v>58</v>
      </c>
      <c r="B76" s="4">
        <v>48</v>
      </c>
      <c r="C76" s="9" t="s">
        <v>325</v>
      </c>
      <c r="D76" s="9" t="s">
        <v>79</v>
      </c>
      <c r="E76" s="9" t="s">
        <v>348</v>
      </c>
      <c r="F76" s="9">
        <v>1195144913</v>
      </c>
      <c r="G76" s="9" t="s">
        <v>37</v>
      </c>
      <c r="H76" s="27"/>
      <c r="I76" s="6">
        <v>7</v>
      </c>
      <c r="J76" s="6">
        <v>7</v>
      </c>
      <c r="K76" s="9">
        <v>9</v>
      </c>
      <c r="L76" s="7">
        <f t="shared" si="16"/>
        <v>36</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179</v>
      </c>
      <c r="Z76" s="10" t="str">
        <f t="shared" si="5"/>
        <v/>
      </c>
      <c r="AA76" s="10" t="str">
        <f t="shared" si="6"/>
        <v/>
      </c>
      <c r="AB76" s="10" t="str">
        <f t="shared" si="7"/>
        <v/>
      </c>
      <c r="AC76" s="10" t="str">
        <f t="shared" si="8"/>
        <v/>
      </c>
      <c r="AD76" s="10">
        <f t="shared" si="9"/>
        <v>36</v>
      </c>
      <c r="AE76" s="10" t="str">
        <f t="shared" si="10"/>
        <v/>
      </c>
      <c r="AF76" s="10" t="str">
        <f t="shared" si="11"/>
        <v/>
      </c>
      <c r="AG76" s="10" t="str">
        <f t="shared" si="12"/>
        <v/>
      </c>
      <c r="AH76" s="10" t="str">
        <f t="shared" si="13"/>
        <v/>
      </c>
      <c r="AI76" s="13" t="str">
        <f t="shared" si="14"/>
        <v>55</v>
      </c>
      <c r="AJ76" s="11">
        <f t="shared" si="15"/>
        <v>55</v>
      </c>
    </row>
    <row r="77" spans="1:36" x14ac:dyDescent="0.25">
      <c r="A77" s="1">
        <v>59</v>
      </c>
      <c r="B77" s="4">
        <v>48</v>
      </c>
      <c r="C77" s="9" t="s">
        <v>349</v>
      </c>
      <c r="D77" s="9" t="s">
        <v>46</v>
      </c>
      <c r="E77" s="9" t="s">
        <v>195</v>
      </c>
      <c r="F77" s="9">
        <v>2925515748</v>
      </c>
      <c r="G77" s="9" t="s">
        <v>37</v>
      </c>
      <c r="H77" s="27"/>
      <c r="I77" s="6">
        <v>7</v>
      </c>
      <c r="J77" s="6">
        <v>7</v>
      </c>
      <c r="K77" s="9">
        <v>9</v>
      </c>
      <c r="L77" s="7">
        <f t="shared" si="16"/>
        <v>36</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179</v>
      </c>
      <c r="Z77" s="10" t="str">
        <f t="shared" si="5"/>
        <v/>
      </c>
      <c r="AA77" s="10" t="str">
        <f t="shared" si="6"/>
        <v/>
      </c>
      <c r="AB77" s="10" t="str">
        <f t="shared" si="7"/>
        <v/>
      </c>
      <c r="AC77" s="10" t="str">
        <f t="shared" si="8"/>
        <v/>
      </c>
      <c r="AD77" s="10">
        <f t="shared" si="9"/>
        <v>36</v>
      </c>
      <c r="AE77" s="10" t="str">
        <f t="shared" si="10"/>
        <v/>
      </c>
      <c r="AF77" s="10" t="str">
        <f t="shared" si="11"/>
        <v/>
      </c>
      <c r="AG77" s="10" t="str">
        <f t="shared" si="12"/>
        <v/>
      </c>
      <c r="AH77" s="10" t="str">
        <f t="shared" si="13"/>
        <v/>
      </c>
      <c r="AI77" s="13" t="str">
        <f t="shared" si="14"/>
        <v>55</v>
      </c>
      <c r="AJ77" s="11">
        <f t="shared" si="15"/>
        <v>55</v>
      </c>
    </row>
    <row r="78" spans="1:36" x14ac:dyDescent="0.25">
      <c r="A78" s="1">
        <v>60</v>
      </c>
      <c r="B78" s="4">
        <v>48</v>
      </c>
      <c r="C78" s="9" t="s">
        <v>350</v>
      </c>
      <c r="D78" s="9" t="s">
        <v>208</v>
      </c>
      <c r="E78" s="9" t="s">
        <v>144</v>
      </c>
      <c r="F78" s="9">
        <v>1983534306</v>
      </c>
      <c r="G78" s="9" t="s">
        <v>37</v>
      </c>
      <c r="H78" s="27"/>
      <c r="I78" s="6">
        <v>7</v>
      </c>
      <c r="J78" s="6">
        <v>7</v>
      </c>
      <c r="K78" s="9">
        <v>8</v>
      </c>
      <c r="L78" s="7">
        <f t="shared" si="16"/>
        <v>32</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179</v>
      </c>
      <c r="Z78" s="10" t="str">
        <f t="shared" si="5"/>
        <v/>
      </c>
      <c r="AA78" s="10" t="str">
        <f t="shared" si="6"/>
        <v/>
      </c>
      <c r="AB78" s="10" t="str">
        <f t="shared" si="7"/>
        <v/>
      </c>
      <c r="AC78" s="10" t="str">
        <f t="shared" si="8"/>
        <v/>
      </c>
      <c r="AD78" s="10">
        <f t="shared" si="9"/>
        <v>32</v>
      </c>
      <c r="AE78" s="10" t="str">
        <f t="shared" si="10"/>
        <v/>
      </c>
      <c r="AF78" s="10" t="str">
        <f t="shared" si="11"/>
        <v/>
      </c>
      <c r="AG78" s="10" t="str">
        <f t="shared" si="12"/>
        <v/>
      </c>
      <c r="AH78" s="10" t="str">
        <f t="shared" si="13"/>
        <v/>
      </c>
      <c r="AI78" s="13" t="str">
        <f t="shared" si="14"/>
        <v>60</v>
      </c>
      <c r="AJ78" s="11">
        <f t="shared" si="15"/>
        <v>60</v>
      </c>
    </row>
    <row r="79" spans="1:36" x14ac:dyDescent="0.25">
      <c r="A79" s="1">
        <v>61</v>
      </c>
      <c r="B79" s="4">
        <v>48</v>
      </c>
      <c r="C79" s="9" t="s">
        <v>351</v>
      </c>
      <c r="D79" s="9" t="s">
        <v>227</v>
      </c>
      <c r="E79" s="9" t="s">
        <v>67</v>
      </c>
      <c r="F79" s="9">
        <v>856360694</v>
      </c>
      <c r="G79" s="9" t="s">
        <v>37</v>
      </c>
      <c r="H79" s="27"/>
      <c r="I79" s="6">
        <v>7</v>
      </c>
      <c r="J79" s="6">
        <v>7</v>
      </c>
      <c r="K79" s="9">
        <v>8</v>
      </c>
      <c r="L79" s="7">
        <f t="shared" si="16"/>
        <v>32</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179</v>
      </c>
      <c r="Z79" s="10" t="str">
        <f t="shared" si="5"/>
        <v/>
      </c>
      <c r="AA79" s="10" t="str">
        <f t="shared" si="6"/>
        <v/>
      </c>
      <c r="AB79" s="10" t="str">
        <f t="shared" si="7"/>
        <v/>
      </c>
      <c r="AC79" s="10" t="str">
        <f t="shared" si="8"/>
        <v/>
      </c>
      <c r="AD79" s="10">
        <f t="shared" si="9"/>
        <v>32</v>
      </c>
      <c r="AE79" s="10" t="str">
        <f t="shared" si="10"/>
        <v/>
      </c>
      <c r="AF79" s="10" t="str">
        <f t="shared" si="11"/>
        <v/>
      </c>
      <c r="AG79" s="10" t="str">
        <f t="shared" si="12"/>
        <v/>
      </c>
      <c r="AH79" s="10" t="str">
        <f t="shared" si="13"/>
        <v/>
      </c>
      <c r="AI79" s="13" t="str">
        <f t="shared" si="14"/>
        <v>60</v>
      </c>
      <c r="AJ79" s="11">
        <f t="shared" si="15"/>
        <v>60</v>
      </c>
    </row>
    <row r="80" spans="1:36" x14ac:dyDescent="0.25">
      <c r="A80" s="1">
        <v>62</v>
      </c>
      <c r="B80" s="4">
        <v>48</v>
      </c>
      <c r="C80" s="9" t="s">
        <v>352</v>
      </c>
      <c r="D80" s="9" t="s">
        <v>91</v>
      </c>
      <c r="E80" s="9" t="s">
        <v>142</v>
      </c>
      <c r="F80" s="9">
        <v>1064527091</v>
      </c>
      <c r="G80" s="9" t="s">
        <v>40</v>
      </c>
      <c r="H80" s="27"/>
      <c r="I80" s="6">
        <v>7</v>
      </c>
      <c r="J80" s="6">
        <v>7</v>
      </c>
      <c r="K80" s="9">
        <v>8</v>
      </c>
      <c r="L80" s="7">
        <f t="shared" si="16"/>
        <v>32</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179</v>
      </c>
      <c r="Z80" s="10" t="str">
        <f t="shared" si="5"/>
        <v/>
      </c>
      <c r="AA80" s="10" t="str">
        <f t="shared" si="6"/>
        <v/>
      </c>
      <c r="AB80" s="10" t="str">
        <f t="shared" si="7"/>
        <v/>
      </c>
      <c r="AC80" s="10" t="str">
        <f t="shared" si="8"/>
        <v/>
      </c>
      <c r="AD80" s="10">
        <f t="shared" si="9"/>
        <v>32</v>
      </c>
      <c r="AE80" s="10" t="str">
        <f t="shared" si="10"/>
        <v/>
      </c>
      <c r="AF80" s="10" t="str">
        <f t="shared" si="11"/>
        <v/>
      </c>
      <c r="AG80" s="10" t="str">
        <f t="shared" si="12"/>
        <v/>
      </c>
      <c r="AH80" s="10" t="str">
        <f t="shared" si="13"/>
        <v/>
      </c>
      <c r="AI80" s="13" t="str">
        <f t="shared" si="14"/>
        <v>60</v>
      </c>
      <c r="AJ80" s="11">
        <f t="shared" si="15"/>
        <v>60</v>
      </c>
    </row>
    <row r="81" spans="1:36" x14ac:dyDescent="0.25">
      <c r="A81" s="1">
        <v>63</v>
      </c>
      <c r="B81" s="4">
        <v>48</v>
      </c>
      <c r="C81" s="9" t="s">
        <v>353</v>
      </c>
      <c r="D81" s="9" t="s">
        <v>184</v>
      </c>
      <c r="E81" s="9" t="s">
        <v>36</v>
      </c>
      <c r="F81" s="9">
        <v>700960555</v>
      </c>
      <c r="G81" s="9" t="s">
        <v>37</v>
      </c>
      <c r="H81" s="27"/>
      <c r="I81" s="6">
        <v>7</v>
      </c>
      <c r="J81" s="6">
        <v>7</v>
      </c>
      <c r="K81" s="9">
        <v>8</v>
      </c>
      <c r="L81" s="7">
        <f t="shared" si="16"/>
        <v>32</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179</v>
      </c>
      <c r="Z81" s="10" t="str">
        <f t="shared" si="5"/>
        <v/>
      </c>
      <c r="AA81" s="10" t="str">
        <f t="shared" si="6"/>
        <v/>
      </c>
      <c r="AB81" s="10" t="str">
        <f t="shared" si="7"/>
        <v/>
      </c>
      <c r="AC81" s="10" t="str">
        <f t="shared" si="8"/>
        <v/>
      </c>
      <c r="AD81" s="10">
        <f t="shared" si="9"/>
        <v>32</v>
      </c>
      <c r="AE81" s="10" t="str">
        <f t="shared" si="10"/>
        <v/>
      </c>
      <c r="AF81" s="10" t="str">
        <f t="shared" si="11"/>
        <v/>
      </c>
      <c r="AG81" s="10" t="str">
        <f t="shared" si="12"/>
        <v/>
      </c>
      <c r="AH81" s="10" t="str">
        <f t="shared" si="13"/>
        <v/>
      </c>
      <c r="AI81" s="13" t="str">
        <f t="shared" si="14"/>
        <v>60</v>
      </c>
      <c r="AJ81" s="11">
        <f t="shared" si="15"/>
        <v>60</v>
      </c>
    </row>
    <row r="82" spans="1:36" x14ac:dyDescent="0.25">
      <c r="A82" s="1">
        <v>64</v>
      </c>
      <c r="B82" s="4">
        <v>48</v>
      </c>
      <c r="C82" s="9" t="s">
        <v>354</v>
      </c>
      <c r="D82" s="9" t="s">
        <v>91</v>
      </c>
      <c r="E82" s="9" t="s">
        <v>36</v>
      </c>
      <c r="F82" s="9">
        <v>3729039263</v>
      </c>
      <c r="G82" s="9" t="s">
        <v>40</v>
      </c>
      <c r="H82" s="27"/>
      <c r="I82" s="6">
        <v>7</v>
      </c>
      <c r="J82" s="6">
        <v>7</v>
      </c>
      <c r="K82" s="9">
        <v>7</v>
      </c>
      <c r="L82" s="7">
        <f t="shared" si="16"/>
        <v>28</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179</v>
      </c>
      <c r="Z82" s="10" t="str">
        <f t="shared" si="5"/>
        <v/>
      </c>
      <c r="AA82" s="10" t="str">
        <f t="shared" si="6"/>
        <v/>
      </c>
      <c r="AB82" s="10" t="str">
        <f t="shared" si="7"/>
        <v/>
      </c>
      <c r="AC82" s="10" t="str">
        <f t="shared" si="8"/>
        <v/>
      </c>
      <c r="AD82" s="10">
        <f t="shared" si="9"/>
        <v>28</v>
      </c>
      <c r="AE82" s="10" t="str">
        <f t="shared" si="10"/>
        <v/>
      </c>
      <c r="AF82" s="10" t="str">
        <f t="shared" si="11"/>
        <v/>
      </c>
      <c r="AG82" s="10" t="str">
        <f t="shared" si="12"/>
        <v/>
      </c>
      <c r="AH82" s="10" t="str">
        <f t="shared" si="13"/>
        <v/>
      </c>
      <c r="AI82" s="13" t="str">
        <f t="shared" si="14"/>
        <v>64</v>
      </c>
      <c r="AJ82" s="11">
        <f t="shared" si="15"/>
        <v>64</v>
      </c>
    </row>
    <row r="83" spans="1:36" x14ac:dyDescent="0.25">
      <c r="A83" s="1">
        <v>65</v>
      </c>
      <c r="B83" s="4">
        <v>48</v>
      </c>
      <c r="C83" s="9" t="s">
        <v>355</v>
      </c>
      <c r="D83" s="9" t="s">
        <v>32</v>
      </c>
      <c r="E83" s="9" t="s">
        <v>144</v>
      </c>
      <c r="F83" s="9">
        <v>782895922</v>
      </c>
      <c r="G83" s="9" t="s">
        <v>37</v>
      </c>
      <c r="H83" s="27"/>
      <c r="I83" s="6">
        <v>7</v>
      </c>
      <c r="J83" s="6">
        <v>7</v>
      </c>
      <c r="K83" s="9">
        <v>7</v>
      </c>
      <c r="L83" s="7">
        <f t="shared" si="16"/>
        <v>28</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179</v>
      </c>
      <c r="Z83" s="10" t="str">
        <f t="shared" si="5"/>
        <v/>
      </c>
      <c r="AA83" s="10" t="str">
        <f t="shared" si="6"/>
        <v/>
      </c>
      <c r="AB83" s="10" t="str">
        <f t="shared" si="7"/>
        <v/>
      </c>
      <c r="AC83" s="10" t="str">
        <f t="shared" si="8"/>
        <v/>
      </c>
      <c r="AD83" s="10">
        <f t="shared" si="9"/>
        <v>28</v>
      </c>
      <c r="AE83" s="10" t="str">
        <f t="shared" si="10"/>
        <v/>
      </c>
      <c r="AF83" s="10" t="str">
        <f t="shared" si="11"/>
        <v/>
      </c>
      <c r="AG83" s="10" t="str">
        <f t="shared" si="12"/>
        <v/>
      </c>
      <c r="AH83" s="10" t="str">
        <f t="shared" si="13"/>
        <v/>
      </c>
      <c r="AI83" s="13" t="str">
        <f t="shared" si="14"/>
        <v>64</v>
      </c>
      <c r="AJ83" s="11">
        <f t="shared" si="15"/>
        <v>64</v>
      </c>
    </row>
    <row r="84" spans="1:36" x14ac:dyDescent="0.25">
      <c r="A84" s="1">
        <v>66</v>
      </c>
      <c r="B84" s="4">
        <v>48</v>
      </c>
      <c r="C84" s="9" t="s">
        <v>356</v>
      </c>
      <c r="D84" s="9" t="s">
        <v>159</v>
      </c>
      <c r="E84" s="9" t="s">
        <v>157</v>
      </c>
      <c r="F84" s="9">
        <v>3653196639</v>
      </c>
      <c r="G84" s="9" t="s">
        <v>37</v>
      </c>
      <c r="H84" s="27"/>
      <c r="I84" s="6">
        <v>7</v>
      </c>
      <c r="J84" s="6">
        <v>7</v>
      </c>
      <c r="K84" s="9">
        <v>7</v>
      </c>
      <c r="L84" s="7">
        <f t="shared" si="16"/>
        <v>28</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179</v>
      </c>
      <c r="Z84" s="10" t="str">
        <f t="shared" ref="Z84:Z101" si="17">IF(N84="победитель",1+J84,IF(N84="призер",100+J84,""))</f>
        <v/>
      </c>
      <c r="AA84" s="10" t="str">
        <f t="shared" ref="AA84:AA101" si="18">IF(J84=4,L84,"")</f>
        <v/>
      </c>
      <c r="AB84" s="10" t="str">
        <f t="shared" ref="AB84:AB101" si="19">IF(J84=5,L84,"")</f>
        <v/>
      </c>
      <c r="AC84" s="10" t="str">
        <f t="shared" ref="AC84:AC101" si="20">IF(J84=6,L84,"")</f>
        <v/>
      </c>
      <c r="AD84" s="10">
        <f t="shared" ref="AD84:AD101" si="21">IF(J84=7,L84,"")</f>
        <v>28</v>
      </c>
      <c r="AE84" s="10" t="str">
        <f t="shared" ref="AE84:AE101" si="22">IF(J84=8,L84,"")</f>
        <v/>
      </c>
      <c r="AF84" s="10" t="str">
        <f t="shared" ref="AF84:AF101" si="23">IF(J84=9,L84,"")</f>
        <v/>
      </c>
      <c r="AG84" s="10" t="str">
        <f t="shared" ref="AG84:AG101" si="24">IF(J84=10,L84,"")</f>
        <v/>
      </c>
      <c r="AH84" s="10" t="str">
        <f t="shared" ref="AH84:AH101" si="25">IF(J84=11,L84,"")</f>
        <v/>
      </c>
      <c r="AI84" s="13" t="str">
        <f t="shared" ref="AI84:AI101" si="26">IF(J84=4,RANK(L84,$AA$19:$AA$323,0),"")&amp;IF(J84=5,RANK(L84,$AB$19:$AB$323,0),"")&amp;IF(J84=6,RANK(L84,$AC$19:$AC$323,0),"")&amp;IF(J84=7,RANK(L84,$AD$19:$AD$323,0),"")&amp;IF(J84=8,RANK(L84,$AE$19:$AE$323,0),"")&amp;IF(J84=9,RANK(L84,$AF$19:$AF$323,0),"")&amp;IF(J84=10,RANK(L84,$AG$19:$AG$323,0),"")&amp;IF(J84=11,RANK(L84,$AH$19:$AH$323,0),"")</f>
        <v>64</v>
      </c>
      <c r="AJ84" s="11">
        <f t="shared" ref="AJ84:AJ101" si="27">AI84+1-1</f>
        <v>64</v>
      </c>
    </row>
    <row r="85" spans="1:36" x14ac:dyDescent="0.25">
      <c r="A85" s="1">
        <v>67</v>
      </c>
      <c r="B85" s="4">
        <v>48</v>
      </c>
      <c r="C85" s="9" t="s">
        <v>357</v>
      </c>
      <c r="D85" s="9" t="s">
        <v>39</v>
      </c>
      <c r="E85" s="9" t="s">
        <v>151</v>
      </c>
      <c r="F85" s="9">
        <v>655603414</v>
      </c>
      <c r="G85" s="9" t="s">
        <v>40</v>
      </c>
      <c r="H85" s="27"/>
      <c r="I85" s="6">
        <v>7</v>
      </c>
      <c r="J85" s="6">
        <v>7</v>
      </c>
      <c r="K85" s="9">
        <v>7</v>
      </c>
      <c r="L85" s="7">
        <f t="shared" si="16"/>
        <v>28</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179</v>
      </c>
      <c r="Z85" s="10" t="str">
        <f t="shared" si="17"/>
        <v/>
      </c>
      <c r="AA85" s="10" t="str">
        <f t="shared" si="18"/>
        <v/>
      </c>
      <c r="AB85" s="10" t="str">
        <f t="shared" si="19"/>
        <v/>
      </c>
      <c r="AC85" s="10" t="str">
        <f t="shared" si="20"/>
        <v/>
      </c>
      <c r="AD85" s="10">
        <f t="shared" si="21"/>
        <v>28</v>
      </c>
      <c r="AE85" s="10" t="str">
        <f t="shared" si="22"/>
        <v/>
      </c>
      <c r="AF85" s="10" t="str">
        <f t="shared" si="23"/>
        <v/>
      </c>
      <c r="AG85" s="10" t="str">
        <f t="shared" si="24"/>
        <v/>
      </c>
      <c r="AH85" s="10" t="str">
        <f t="shared" si="25"/>
        <v/>
      </c>
      <c r="AI85" s="13" t="str">
        <f t="shared" si="26"/>
        <v>64</v>
      </c>
      <c r="AJ85" s="11">
        <f t="shared" si="27"/>
        <v>64</v>
      </c>
    </row>
    <row r="86" spans="1:36" x14ac:dyDescent="0.25">
      <c r="A86" s="1">
        <v>68</v>
      </c>
      <c r="B86" s="4">
        <v>48</v>
      </c>
      <c r="C86" s="9" t="s">
        <v>358</v>
      </c>
      <c r="D86" s="9" t="s">
        <v>39</v>
      </c>
      <c r="E86" s="9" t="s">
        <v>195</v>
      </c>
      <c r="F86" s="9">
        <v>2073280759</v>
      </c>
      <c r="G86" s="9" t="s">
        <v>37</v>
      </c>
      <c r="H86" s="27"/>
      <c r="I86" s="6">
        <v>7</v>
      </c>
      <c r="J86" s="6">
        <v>7</v>
      </c>
      <c r="K86" s="9">
        <v>5</v>
      </c>
      <c r="L86" s="7">
        <f t="shared" ref="L86:L101" si="28">K86*100/(IF(J86=$A$8,$H$8,IF(J86=$A$9,$H$9,IF(J86=$A$10,$H$10,IF(J86=$A$11,$H$11,IF(J86=$A$12,$H$12,IF(J86=$A$13,$H$13,IF(J86=$A$14,$H$14,$H$15))))))))</f>
        <v>20</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179</v>
      </c>
      <c r="Z86" s="10" t="str">
        <f t="shared" si="17"/>
        <v/>
      </c>
      <c r="AA86" s="10" t="str">
        <f t="shared" si="18"/>
        <v/>
      </c>
      <c r="AB86" s="10" t="str">
        <f t="shared" si="19"/>
        <v/>
      </c>
      <c r="AC86" s="10" t="str">
        <f t="shared" si="20"/>
        <v/>
      </c>
      <c r="AD86" s="10">
        <f t="shared" si="21"/>
        <v>20</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359</v>
      </c>
      <c r="D87" s="9" t="s">
        <v>360</v>
      </c>
      <c r="E87" s="9" t="s">
        <v>36</v>
      </c>
      <c r="F87" s="9">
        <v>2139887817</v>
      </c>
      <c r="G87" s="9" t="s">
        <v>37</v>
      </c>
      <c r="H87" s="27"/>
      <c r="I87" s="6">
        <v>7</v>
      </c>
      <c r="J87" s="6">
        <v>7</v>
      </c>
      <c r="K87" s="9">
        <v>5</v>
      </c>
      <c r="L87" s="7">
        <f t="shared" si="28"/>
        <v>20</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179</v>
      </c>
      <c r="Z87" s="10" t="str">
        <f t="shared" si="17"/>
        <v/>
      </c>
      <c r="AA87" s="10" t="str">
        <f t="shared" si="18"/>
        <v/>
      </c>
      <c r="AB87" s="10" t="str">
        <f t="shared" si="19"/>
        <v/>
      </c>
      <c r="AC87" s="10" t="str">
        <f t="shared" si="20"/>
        <v/>
      </c>
      <c r="AD87" s="10">
        <f t="shared" si="21"/>
        <v>20</v>
      </c>
      <c r="AE87" s="10" t="str">
        <f t="shared" si="22"/>
        <v/>
      </c>
      <c r="AF87" s="10" t="str">
        <f t="shared" si="23"/>
        <v/>
      </c>
      <c r="AG87" s="10" t="str">
        <f t="shared" si="24"/>
        <v/>
      </c>
      <c r="AH87" s="10" t="str">
        <f t="shared" si="25"/>
        <v/>
      </c>
      <c r="AI87" s="13" t="str">
        <f t="shared" si="26"/>
        <v>68</v>
      </c>
      <c r="AJ87" s="11">
        <f t="shared" si="27"/>
        <v>68</v>
      </c>
    </row>
    <row r="88" spans="1:36" x14ac:dyDescent="0.25">
      <c r="A88" s="1">
        <v>70</v>
      </c>
      <c r="B88" s="4">
        <v>48</v>
      </c>
      <c r="C88" s="9" t="s">
        <v>361</v>
      </c>
      <c r="D88" s="9" t="s">
        <v>43</v>
      </c>
      <c r="E88" s="9" t="s">
        <v>30</v>
      </c>
      <c r="F88" s="9">
        <v>1543165709</v>
      </c>
      <c r="G88" s="9" t="s">
        <v>362</v>
      </c>
      <c r="H88" s="27"/>
      <c r="I88" s="6">
        <v>7</v>
      </c>
      <c r="J88" s="6">
        <v>7</v>
      </c>
      <c r="K88" s="27"/>
      <c r="L88" s="7">
        <f t="shared" si="28"/>
        <v>0</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180</v>
      </c>
      <c r="Z88" s="10" t="str">
        <f t="shared" si="17"/>
        <v/>
      </c>
      <c r="AA88" s="10" t="str">
        <f t="shared" si="18"/>
        <v/>
      </c>
      <c r="AB88" s="10" t="str">
        <f t="shared" si="19"/>
        <v/>
      </c>
      <c r="AC88" s="10" t="str">
        <f t="shared" si="20"/>
        <v/>
      </c>
      <c r="AD88" s="10">
        <f t="shared" si="21"/>
        <v>0</v>
      </c>
      <c r="AE88" s="10" t="str">
        <f t="shared" si="22"/>
        <v/>
      </c>
      <c r="AF88" s="10" t="str">
        <f t="shared" si="23"/>
        <v/>
      </c>
      <c r="AG88" s="10" t="str">
        <f t="shared" si="24"/>
        <v/>
      </c>
      <c r="AH88" s="10" t="str">
        <f t="shared" si="25"/>
        <v/>
      </c>
      <c r="AI88" s="13" t="str">
        <f t="shared" si="26"/>
        <v>70</v>
      </c>
      <c r="AJ88" s="11">
        <f t="shared" si="27"/>
        <v>70</v>
      </c>
    </row>
    <row r="89" spans="1:36" x14ac:dyDescent="0.25">
      <c r="A89" s="1">
        <v>71</v>
      </c>
      <c r="B89" s="4">
        <v>48</v>
      </c>
      <c r="C89" s="9" t="s">
        <v>363</v>
      </c>
      <c r="D89" s="9" t="s">
        <v>184</v>
      </c>
      <c r="E89" s="9" t="s">
        <v>364</v>
      </c>
      <c r="F89" s="9">
        <v>2044817440</v>
      </c>
      <c r="G89" s="9" t="s">
        <v>172</v>
      </c>
      <c r="H89" s="27"/>
      <c r="I89" s="6">
        <v>7</v>
      </c>
      <c r="J89" s="6">
        <v>7</v>
      </c>
      <c r="K89" s="27"/>
      <c r="L89" s="7">
        <f t="shared" si="28"/>
        <v>0</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180</v>
      </c>
      <c r="Z89" s="10" t="str">
        <f t="shared" si="17"/>
        <v/>
      </c>
      <c r="AA89" s="10" t="str">
        <f t="shared" si="18"/>
        <v/>
      </c>
      <c r="AB89" s="10" t="str">
        <f t="shared" si="19"/>
        <v/>
      </c>
      <c r="AC89" s="10" t="str">
        <f t="shared" si="20"/>
        <v/>
      </c>
      <c r="AD89" s="10">
        <f t="shared" si="21"/>
        <v>0</v>
      </c>
      <c r="AE89" s="10" t="str">
        <f t="shared" si="22"/>
        <v/>
      </c>
      <c r="AF89" s="10" t="str">
        <f t="shared" si="23"/>
        <v/>
      </c>
      <c r="AG89" s="10" t="str">
        <f t="shared" si="24"/>
        <v/>
      </c>
      <c r="AH89" s="10" t="str">
        <f t="shared" si="25"/>
        <v/>
      </c>
      <c r="AI89" s="13" t="str">
        <f t="shared" si="26"/>
        <v>70</v>
      </c>
      <c r="AJ89" s="11">
        <f t="shared" si="27"/>
        <v>70</v>
      </c>
    </row>
    <row r="90" spans="1:36" x14ac:dyDescent="0.25">
      <c r="A90" s="1">
        <v>72</v>
      </c>
      <c r="B90" s="4">
        <v>48</v>
      </c>
      <c r="C90" s="9" t="s">
        <v>365</v>
      </c>
      <c r="D90" s="9" t="s">
        <v>54</v>
      </c>
      <c r="E90" s="9" t="s">
        <v>49</v>
      </c>
      <c r="F90" s="9">
        <v>2582648127</v>
      </c>
      <c r="G90" s="9" t="s">
        <v>362</v>
      </c>
      <c r="H90" s="27"/>
      <c r="I90" s="6">
        <v>7</v>
      </c>
      <c r="J90" s="6">
        <v>7</v>
      </c>
      <c r="K90" s="27"/>
      <c r="L90" s="7">
        <f t="shared" si="28"/>
        <v>0</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180</v>
      </c>
      <c r="Z90" s="10" t="str">
        <f t="shared" si="17"/>
        <v/>
      </c>
      <c r="AA90" s="10" t="str">
        <f t="shared" si="18"/>
        <v/>
      </c>
      <c r="AB90" s="10" t="str">
        <f t="shared" si="19"/>
        <v/>
      </c>
      <c r="AC90" s="10" t="str">
        <f t="shared" si="20"/>
        <v/>
      </c>
      <c r="AD90" s="10">
        <f t="shared" si="21"/>
        <v>0</v>
      </c>
      <c r="AE90" s="10" t="str">
        <f t="shared" si="22"/>
        <v/>
      </c>
      <c r="AF90" s="10" t="str">
        <f t="shared" si="23"/>
        <v/>
      </c>
      <c r="AG90" s="10" t="str">
        <f t="shared" si="24"/>
        <v/>
      </c>
      <c r="AH90" s="10" t="str">
        <f t="shared" si="25"/>
        <v/>
      </c>
      <c r="AI90" s="13" t="str">
        <f t="shared" si="26"/>
        <v>70</v>
      </c>
      <c r="AJ90" s="11">
        <f t="shared" si="27"/>
        <v>70</v>
      </c>
    </row>
    <row r="91" spans="1:36" x14ac:dyDescent="0.25">
      <c r="A91" s="1">
        <v>73</v>
      </c>
      <c r="B91" s="4">
        <v>48</v>
      </c>
      <c r="C91" s="9" t="s">
        <v>366</v>
      </c>
      <c r="D91" s="9" t="s">
        <v>184</v>
      </c>
      <c r="E91" s="9" t="s">
        <v>142</v>
      </c>
      <c r="F91" s="9">
        <v>3507746279</v>
      </c>
      <c r="G91" s="9" t="s">
        <v>362</v>
      </c>
      <c r="H91" s="27"/>
      <c r="I91" s="6">
        <v>7</v>
      </c>
      <c r="J91" s="6">
        <v>7</v>
      </c>
      <c r="K91" s="27"/>
      <c r="L91" s="7">
        <f t="shared" si="28"/>
        <v>0</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180</v>
      </c>
      <c r="Z91" s="10" t="str">
        <f t="shared" si="17"/>
        <v/>
      </c>
      <c r="AA91" s="10" t="str">
        <f t="shared" si="18"/>
        <v/>
      </c>
      <c r="AB91" s="10" t="str">
        <f t="shared" si="19"/>
        <v/>
      </c>
      <c r="AC91" s="10" t="str">
        <f t="shared" si="20"/>
        <v/>
      </c>
      <c r="AD91" s="10">
        <f t="shared" si="21"/>
        <v>0</v>
      </c>
      <c r="AE91" s="10" t="str">
        <f t="shared" si="22"/>
        <v/>
      </c>
      <c r="AF91" s="10" t="str">
        <f t="shared" si="23"/>
        <v/>
      </c>
      <c r="AG91" s="10" t="str">
        <f t="shared" si="24"/>
        <v/>
      </c>
      <c r="AH91" s="10" t="str">
        <f t="shared" si="25"/>
        <v/>
      </c>
      <c r="AI91" s="13" t="str">
        <f t="shared" si="26"/>
        <v>70</v>
      </c>
      <c r="AJ91" s="11">
        <f t="shared" si="27"/>
        <v>70</v>
      </c>
    </row>
    <row r="92" spans="1:36" x14ac:dyDescent="0.25">
      <c r="A92" s="1">
        <v>74</v>
      </c>
      <c r="B92" s="4">
        <v>48</v>
      </c>
      <c r="C92" s="9" t="s">
        <v>367</v>
      </c>
      <c r="D92" s="9" t="s">
        <v>54</v>
      </c>
      <c r="E92" s="9" t="s">
        <v>49</v>
      </c>
      <c r="F92" s="9">
        <v>461175578</v>
      </c>
      <c r="G92" s="9" t="s">
        <v>172</v>
      </c>
      <c r="H92" s="27"/>
      <c r="I92" s="6">
        <v>7</v>
      </c>
      <c r="J92" s="6">
        <v>7</v>
      </c>
      <c r="K92" s="27"/>
      <c r="L92" s="7">
        <f t="shared" si="28"/>
        <v>0</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180</v>
      </c>
      <c r="Z92" s="10" t="str">
        <f t="shared" si="17"/>
        <v/>
      </c>
      <c r="AA92" s="10" t="str">
        <f t="shared" si="18"/>
        <v/>
      </c>
      <c r="AB92" s="10" t="str">
        <f t="shared" si="19"/>
        <v/>
      </c>
      <c r="AC92" s="10" t="str">
        <f t="shared" si="20"/>
        <v/>
      </c>
      <c r="AD92" s="10">
        <f t="shared" si="21"/>
        <v>0</v>
      </c>
      <c r="AE92" s="10" t="str">
        <f t="shared" si="22"/>
        <v/>
      </c>
      <c r="AF92" s="10" t="str">
        <f t="shared" si="23"/>
        <v/>
      </c>
      <c r="AG92" s="10" t="str">
        <f t="shared" si="24"/>
        <v/>
      </c>
      <c r="AH92" s="10" t="str">
        <f t="shared" si="25"/>
        <v/>
      </c>
      <c r="AI92" s="13" t="str">
        <f t="shared" si="26"/>
        <v>70</v>
      </c>
      <c r="AJ92" s="11">
        <f t="shared" si="27"/>
        <v>70</v>
      </c>
    </row>
    <row r="93" spans="1:36" x14ac:dyDescent="0.25">
      <c r="A93" s="1">
        <v>75</v>
      </c>
      <c r="B93" s="4">
        <v>48</v>
      </c>
      <c r="C93" s="9" t="s">
        <v>368</v>
      </c>
      <c r="D93" s="9" t="s">
        <v>208</v>
      </c>
      <c r="E93" s="9" t="s">
        <v>44</v>
      </c>
      <c r="F93" s="9">
        <v>1468412185</v>
      </c>
      <c r="G93" s="9" t="s">
        <v>362</v>
      </c>
      <c r="H93" s="27"/>
      <c r="I93" s="6">
        <v>7</v>
      </c>
      <c r="J93" s="6">
        <v>7</v>
      </c>
      <c r="K93" s="27"/>
      <c r="L93" s="7">
        <f t="shared" si="28"/>
        <v>0</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180</v>
      </c>
      <c r="Z93" s="10" t="str">
        <f t="shared" si="17"/>
        <v/>
      </c>
      <c r="AA93" s="10" t="str">
        <f t="shared" si="18"/>
        <v/>
      </c>
      <c r="AB93" s="10" t="str">
        <f t="shared" si="19"/>
        <v/>
      </c>
      <c r="AC93" s="10" t="str">
        <f t="shared" si="20"/>
        <v/>
      </c>
      <c r="AD93" s="10">
        <f t="shared" si="21"/>
        <v>0</v>
      </c>
      <c r="AE93" s="10" t="str">
        <f t="shared" si="22"/>
        <v/>
      </c>
      <c r="AF93" s="10" t="str">
        <f t="shared" si="23"/>
        <v/>
      </c>
      <c r="AG93" s="10" t="str">
        <f t="shared" si="24"/>
        <v/>
      </c>
      <c r="AH93" s="10" t="str">
        <f t="shared" si="25"/>
        <v/>
      </c>
      <c r="AI93" s="13" t="str">
        <f t="shared" si="26"/>
        <v>70</v>
      </c>
      <c r="AJ93" s="11">
        <f t="shared" si="27"/>
        <v>70</v>
      </c>
    </row>
    <row r="94" spans="1:36" x14ac:dyDescent="0.25">
      <c r="A94" s="1">
        <v>76</v>
      </c>
      <c r="B94" s="4">
        <v>48</v>
      </c>
      <c r="C94" s="9" t="s">
        <v>369</v>
      </c>
      <c r="D94" s="9" t="s">
        <v>110</v>
      </c>
      <c r="E94" s="9" t="s">
        <v>52</v>
      </c>
      <c r="F94" s="9">
        <v>1318912088</v>
      </c>
      <c r="G94" s="9" t="s">
        <v>362</v>
      </c>
      <c r="H94" s="27"/>
      <c r="I94" s="6">
        <v>7</v>
      </c>
      <c r="J94" s="6">
        <v>7</v>
      </c>
      <c r="K94" s="27"/>
      <c r="L94" s="7">
        <f t="shared" si="28"/>
        <v>0</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180</v>
      </c>
      <c r="Z94" s="10" t="str">
        <f t="shared" si="17"/>
        <v/>
      </c>
      <c r="AA94" s="10" t="str">
        <f t="shared" si="18"/>
        <v/>
      </c>
      <c r="AB94" s="10" t="str">
        <f t="shared" si="19"/>
        <v/>
      </c>
      <c r="AC94" s="10" t="str">
        <f t="shared" si="20"/>
        <v/>
      </c>
      <c r="AD94" s="10">
        <f t="shared" si="21"/>
        <v>0</v>
      </c>
      <c r="AE94" s="10" t="str">
        <f t="shared" si="22"/>
        <v/>
      </c>
      <c r="AF94" s="10" t="str">
        <f t="shared" si="23"/>
        <v/>
      </c>
      <c r="AG94" s="10" t="str">
        <f t="shared" si="24"/>
        <v/>
      </c>
      <c r="AH94" s="10" t="str">
        <f t="shared" si="25"/>
        <v/>
      </c>
      <c r="AI94" s="13" t="str">
        <f t="shared" si="26"/>
        <v>70</v>
      </c>
      <c r="AJ94" s="11">
        <f t="shared" si="27"/>
        <v>70</v>
      </c>
    </row>
    <row r="95" spans="1:36" x14ac:dyDescent="0.25">
      <c r="A95" s="1">
        <v>77</v>
      </c>
      <c r="B95" s="4">
        <v>48</v>
      </c>
      <c r="C95" s="9" t="s">
        <v>370</v>
      </c>
      <c r="D95" s="9" t="s">
        <v>371</v>
      </c>
      <c r="E95" s="9" t="s">
        <v>189</v>
      </c>
      <c r="F95" s="9">
        <v>2181594780</v>
      </c>
      <c r="G95" s="9" t="s">
        <v>362</v>
      </c>
      <c r="H95" s="27"/>
      <c r="I95" s="6">
        <v>7</v>
      </c>
      <c r="J95" s="6">
        <v>7</v>
      </c>
      <c r="K95" s="27"/>
      <c r="L95" s="7">
        <f t="shared" si="28"/>
        <v>0</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180</v>
      </c>
      <c r="Z95" s="10" t="str">
        <f t="shared" si="17"/>
        <v/>
      </c>
      <c r="AA95" s="10" t="str">
        <f t="shared" si="18"/>
        <v/>
      </c>
      <c r="AB95" s="10" t="str">
        <f t="shared" si="19"/>
        <v/>
      </c>
      <c r="AC95" s="10" t="str">
        <f t="shared" si="20"/>
        <v/>
      </c>
      <c r="AD95" s="10">
        <f t="shared" si="21"/>
        <v>0</v>
      </c>
      <c r="AE95" s="10" t="str">
        <f t="shared" si="22"/>
        <v/>
      </c>
      <c r="AF95" s="10" t="str">
        <f t="shared" si="23"/>
        <v/>
      </c>
      <c r="AG95" s="10" t="str">
        <f t="shared" si="24"/>
        <v/>
      </c>
      <c r="AH95" s="10" t="str">
        <f t="shared" si="25"/>
        <v/>
      </c>
      <c r="AI95" s="13" t="str">
        <f t="shared" si="26"/>
        <v>70</v>
      </c>
      <c r="AJ95" s="11">
        <f t="shared" si="27"/>
        <v>70</v>
      </c>
    </row>
    <row r="96" spans="1:36" x14ac:dyDescent="0.25">
      <c r="A96" s="1">
        <v>78</v>
      </c>
      <c r="B96" s="4">
        <v>48</v>
      </c>
      <c r="C96" s="9" t="s">
        <v>372</v>
      </c>
      <c r="D96" s="9" t="s">
        <v>56</v>
      </c>
      <c r="E96" s="9" t="s">
        <v>52</v>
      </c>
      <c r="F96" s="9">
        <v>3221386642</v>
      </c>
      <c r="G96" s="9" t="s">
        <v>172</v>
      </c>
      <c r="H96" s="27"/>
      <c r="I96" s="6">
        <v>7</v>
      </c>
      <c r="J96" s="6">
        <v>7</v>
      </c>
      <c r="K96" s="27"/>
      <c r="L96" s="7">
        <f t="shared" si="28"/>
        <v>0</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180</v>
      </c>
      <c r="Z96" s="10" t="str">
        <f t="shared" si="17"/>
        <v/>
      </c>
      <c r="AA96" s="10" t="str">
        <f t="shared" si="18"/>
        <v/>
      </c>
      <c r="AB96" s="10" t="str">
        <f t="shared" si="19"/>
        <v/>
      </c>
      <c r="AC96" s="10" t="str">
        <f t="shared" si="20"/>
        <v/>
      </c>
      <c r="AD96" s="10">
        <f t="shared" si="21"/>
        <v>0</v>
      </c>
      <c r="AE96" s="10" t="str">
        <f t="shared" si="22"/>
        <v/>
      </c>
      <c r="AF96" s="10" t="str">
        <f t="shared" si="23"/>
        <v/>
      </c>
      <c r="AG96" s="10" t="str">
        <f t="shared" si="24"/>
        <v/>
      </c>
      <c r="AH96" s="10" t="str">
        <f t="shared" si="25"/>
        <v/>
      </c>
      <c r="AI96" s="13" t="str">
        <f t="shared" si="26"/>
        <v>70</v>
      </c>
      <c r="AJ96" s="11">
        <f t="shared" si="27"/>
        <v>70</v>
      </c>
    </row>
    <row r="97" spans="1:36" x14ac:dyDescent="0.25">
      <c r="A97" s="1">
        <v>79</v>
      </c>
      <c r="B97" s="4">
        <v>48</v>
      </c>
      <c r="C97" s="9" t="s">
        <v>373</v>
      </c>
      <c r="D97" s="9" t="s">
        <v>188</v>
      </c>
      <c r="E97" s="9" t="s">
        <v>33</v>
      </c>
      <c r="F97" s="9">
        <v>3960766283</v>
      </c>
      <c r="G97" s="9" t="s">
        <v>362</v>
      </c>
      <c r="H97" s="27"/>
      <c r="I97" s="6">
        <v>7</v>
      </c>
      <c r="J97" s="6">
        <v>7</v>
      </c>
      <c r="K97" s="27"/>
      <c r="L97" s="7">
        <f t="shared" si="28"/>
        <v>0</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180</v>
      </c>
      <c r="Z97" s="10" t="str">
        <f t="shared" si="17"/>
        <v/>
      </c>
      <c r="AA97" s="10" t="str">
        <f t="shared" si="18"/>
        <v/>
      </c>
      <c r="AB97" s="10" t="str">
        <f t="shared" si="19"/>
        <v/>
      </c>
      <c r="AC97" s="10" t="str">
        <f t="shared" si="20"/>
        <v/>
      </c>
      <c r="AD97" s="10">
        <f t="shared" si="21"/>
        <v>0</v>
      </c>
      <c r="AE97" s="10" t="str">
        <f t="shared" si="22"/>
        <v/>
      </c>
      <c r="AF97" s="10" t="str">
        <f t="shared" si="23"/>
        <v/>
      </c>
      <c r="AG97" s="10" t="str">
        <f t="shared" si="24"/>
        <v/>
      </c>
      <c r="AH97" s="10" t="str">
        <f t="shared" si="25"/>
        <v/>
      </c>
      <c r="AI97" s="13" t="str">
        <f t="shared" si="26"/>
        <v>70</v>
      </c>
      <c r="AJ97" s="11">
        <f t="shared" si="27"/>
        <v>70</v>
      </c>
    </row>
    <row r="98" spans="1:36" x14ac:dyDescent="0.25">
      <c r="A98" s="1">
        <v>80</v>
      </c>
      <c r="B98" s="4">
        <v>48</v>
      </c>
      <c r="C98" s="9" t="s">
        <v>374</v>
      </c>
      <c r="D98" s="9" t="s">
        <v>208</v>
      </c>
      <c r="E98" s="9" t="s">
        <v>142</v>
      </c>
      <c r="F98" s="9">
        <v>2867045799</v>
      </c>
      <c r="G98" s="9" t="s">
        <v>362</v>
      </c>
      <c r="H98" s="27"/>
      <c r="I98" s="6">
        <v>7</v>
      </c>
      <c r="J98" s="6">
        <v>7</v>
      </c>
      <c r="K98" s="27"/>
      <c r="L98" s="7">
        <f t="shared" si="28"/>
        <v>0</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180</v>
      </c>
      <c r="Z98" s="10" t="str">
        <f t="shared" si="17"/>
        <v/>
      </c>
      <c r="AA98" s="10" t="str">
        <f t="shared" si="18"/>
        <v/>
      </c>
      <c r="AB98" s="10" t="str">
        <f t="shared" si="19"/>
        <v/>
      </c>
      <c r="AC98" s="10" t="str">
        <f t="shared" si="20"/>
        <v/>
      </c>
      <c r="AD98" s="10">
        <f t="shared" si="21"/>
        <v>0</v>
      </c>
      <c r="AE98" s="10" t="str">
        <f t="shared" si="22"/>
        <v/>
      </c>
      <c r="AF98" s="10" t="str">
        <f t="shared" si="23"/>
        <v/>
      </c>
      <c r="AG98" s="10" t="str">
        <f t="shared" si="24"/>
        <v/>
      </c>
      <c r="AH98" s="10" t="str">
        <f t="shared" si="25"/>
        <v/>
      </c>
      <c r="AI98" s="13" t="str">
        <f t="shared" si="26"/>
        <v>70</v>
      </c>
      <c r="AJ98" s="11">
        <f t="shared" si="27"/>
        <v>70</v>
      </c>
    </row>
    <row r="99" spans="1:36" x14ac:dyDescent="0.25">
      <c r="A99" s="1">
        <v>81</v>
      </c>
      <c r="B99" s="4">
        <v>48</v>
      </c>
      <c r="C99" s="9" t="s">
        <v>375</v>
      </c>
      <c r="D99" s="9" t="s">
        <v>110</v>
      </c>
      <c r="E99" s="9" t="s">
        <v>142</v>
      </c>
      <c r="F99" s="9">
        <v>2439219982</v>
      </c>
      <c r="G99" s="9" t="s">
        <v>362</v>
      </c>
      <c r="H99" s="27"/>
      <c r="I99" s="6">
        <v>7</v>
      </c>
      <c r="J99" s="6">
        <v>7</v>
      </c>
      <c r="K99" s="27"/>
      <c r="L99" s="7">
        <f t="shared" si="28"/>
        <v>0</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180</v>
      </c>
      <c r="Z99" s="10" t="str">
        <f t="shared" si="17"/>
        <v/>
      </c>
      <c r="AA99" s="10" t="str">
        <f t="shared" si="18"/>
        <v/>
      </c>
      <c r="AB99" s="10" t="str">
        <f t="shared" si="19"/>
        <v/>
      </c>
      <c r="AC99" s="10" t="str">
        <f t="shared" si="20"/>
        <v/>
      </c>
      <c r="AD99" s="10">
        <f t="shared" si="21"/>
        <v>0</v>
      </c>
      <c r="AE99" s="10" t="str">
        <f t="shared" si="22"/>
        <v/>
      </c>
      <c r="AF99" s="10" t="str">
        <f t="shared" si="23"/>
        <v/>
      </c>
      <c r="AG99" s="10" t="str">
        <f t="shared" si="24"/>
        <v/>
      </c>
      <c r="AH99" s="10" t="str">
        <f t="shared" si="25"/>
        <v/>
      </c>
      <c r="AI99" s="13" t="str">
        <f t="shared" si="26"/>
        <v>70</v>
      </c>
      <c r="AJ99" s="11">
        <f t="shared" si="27"/>
        <v>70</v>
      </c>
    </row>
    <row r="100" spans="1:36" x14ac:dyDescent="0.25">
      <c r="A100" s="1">
        <v>82</v>
      </c>
      <c r="B100" s="4">
        <v>48</v>
      </c>
      <c r="C100" s="9" t="s">
        <v>376</v>
      </c>
      <c r="D100" s="9" t="s">
        <v>208</v>
      </c>
      <c r="E100" s="9" t="s">
        <v>84</v>
      </c>
      <c r="F100" s="9">
        <v>2774125387</v>
      </c>
      <c r="G100" s="9" t="s">
        <v>362</v>
      </c>
      <c r="H100" s="27"/>
      <c r="I100" s="6">
        <v>7</v>
      </c>
      <c r="J100" s="6">
        <v>7</v>
      </c>
      <c r="K100" s="27"/>
      <c r="L100" s="7">
        <f t="shared" si="28"/>
        <v>0</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180</v>
      </c>
      <c r="Z100" s="10" t="str">
        <f t="shared" si="17"/>
        <v/>
      </c>
      <c r="AA100" s="10" t="str">
        <f t="shared" si="18"/>
        <v/>
      </c>
      <c r="AB100" s="10" t="str">
        <f t="shared" si="19"/>
        <v/>
      </c>
      <c r="AC100" s="10" t="str">
        <f t="shared" si="20"/>
        <v/>
      </c>
      <c r="AD100" s="10">
        <f t="shared" si="21"/>
        <v>0</v>
      </c>
      <c r="AE100" s="10" t="str">
        <f t="shared" si="22"/>
        <v/>
      </c>
      <c r="AF100" s="10" t="str">
        <f t="shared" si="23"/>
        <v/>
      </c>
      <c r="AG100" s="10" t="str">
        <f t="shared" si="24"/>
        <v/>
      </c>
      <c r="AH100" s="10" t="str">
        <f t="shared" si="25"/>
        <v/>
      </c>
      <c r="AI100" s="13" t="str">
        <f t="shared" si="26"/>
        <v>70</v>
      </c>
      <c r="AJ100" s="11">
        <f t="shared" si="27"/>
        <v>70</v>
      </c>
    </row>
    <row r="101" spans="1:36" x14ac:dyDescent="0.25">
      <c r="A101" s="1">
        <v>83</v>
      </c>
      <c r="B101" s="4">
        <v>48</v>
      </c>
      <c r="C101" s="9" t="s">
        <v>377</v>
      </c>
      <c r="D101" s="9" t="s">
        <v>378</v>
      </c>
      <c r="E101" s="9" t="s">
        <v>379</v>
      </c>
      <c r="F101" s="9">
        <v>2697462907</v>
      </c>
      <c r="G101" s="9" t="s">
        <v>37</v>
      </c>
      <c r="H101" s="27"/>
      <c r="I101" s="6">
        <v>7</v>
      </c>
      <c r="J101" s="6">
        <v>7</v>
      </c>
      <c r="K101" s="27"/>
      <c r="L101" s="7">
        <f t="shared" si="28"/>
        <v>0</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180</v>
      </c>
      <c r="Z101" s="10" t="str">
        <f t="shared" si="17"/>
        <v/>
      </c>
      <c r="AA101" s="10" t="str">
        <f t="shared" si="18"/>
        <v/>
      </c>
      <c r="AB101" s="10" t="str">
        <f t="shared" si="19"/>
        <v/>
      </c>
      <c r="AC101" s="10" t="str">
        <f t="shared" si="20"/>
        <v/>
      </c>
      <c r="AD101" s="10">
        <f t="shared" si="21"/>
        <v>0</v>
      </c>
      <c r="AE101" s="10" t="str">
        <f t="shared" si="22"/>
        <v/>
      </c>
      <c r="AF101" s="10" t="str">
        <f t="shared" si="23"/>
        <v/>
      </c>
      <c r="AG101" s="10" t="str">
        <f t="shared" si="24"/>
        <v/>
      </c>
      <c r="AH101" s="10" t="str">
        <f t="shared" si="25"/>
        <v/>
      </c>
      <c r="AI101" s="13" t="str">
        <f t="shared" si="26"/>
        <v>70</v>
      </c>
      <c r="AJ101" s="11">
        <f t="shared" si="27"/>
        <v>70</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101">
    <cfRule type="cellIs" dxfId="5" priority="1"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99"/>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29"/>
      <c r="B6" s="30"/>
      <c r="C6" s="33" t="s">
        <v>14</v>
      </c>
      <c r="D6" s="34"/>
      <c r="E6" s="34"/>
      <c r="F6" s="34"/>
      <c r="G6" s="35"/>
      <c r="H6" s="36" t="s">
        <v>15</v>
      </c>
      <c r="I6" s="38" t="s">
        <v>16</v>
      </c>
      <c r="J6" s="39"/>
    </row>
    <row r="7" spans="1:36" ht="15" customHeight="1" x14ac:dyDescent="0.25">
      <c r="A7" s="31"/>
      <c r="B7" s="32"/>
      <c r="C7" s="14" t="s">
        <v>17</v>
      </c>
      <c r="D7" s="14" t="s">
        <v>18</v>
      </c>
      <c r="E7" s="14" t="s">
        <v>19</v>
      </c>
      <c r="F7" s="14" t="s">
        <v>20</v>
      </c>
      <c r="G7" s="14" t="s">
        <v>21</v>
      </c>
      <c r="H7" s="37"/>
      <c r="I7" s="40" t="s">
        <v>22</v>
      </c>
      <c r="J7" s="41"/>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81</v>
      </c>
      <c r="D12" s="17">
        <f>COUNTIF($Z$19:$Z$857,9)</f>
        <v>6</v>
      </c>
      <c r="E12" s="17">
        <f>COUNTIF($Z$19:$Z$857,108)</f>
        <v>19</v>
      </c>
      <c r="F12" s="17">
        <f t="shared" si="2"/>
        <v>25</v>
      </c>
      <c r="G12" s="15">
        <f t="shared" si="0"/>
        <v>56</v>
      </c>
      <c r="H12" s="21">
        <v>25</v>
      </c>
      <c r="I12" s="22"/>
      <c r="J12" s="19">
        <f t="shared" si="1"/>
        <v>36</v>
      </c>
      <c r="Z12" s="10"/>
      <c r="AA12" s="10"/>
      <c r="AB12" s="10"/>
      <c r="AC12" s="10"/>
      <c r="AD12" s="10"/>
      <c r="AE12" s="10"/>
      <c r="AF12" s="10"/>
      <c r="AG12" s="10"/>
      <c r="AH12" s="11"/>
      <c r="AI12" s="11">
        <f t="shared" si="3"/>
        <v>0</v>
      </c>
      <c r="AJ12" s="11">
        <f t="shared" si="3"/>
        <v>36</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3" t="s">
        <v>24</v>
      </c>
      <c r="B16" s="35"/>
      <c r="C16" s="17">
        <f>SUM(C8:C15)</f>
        <v>81</v>
      </c>
      <c r="D16" s="17">
        <f>COUNTIF($N$19:$N$20,"победитель")</f>
        <v>2</v>
      </c>
      <c r="E16" s="17">
        <f>COUNTIF($N$19:$N$20,"призер")</f>
        <v>0</v>
      </c>
      <c r="F16" s="17">
        <f t="shared" si="2"/>
        <v>2</v>
      </c>
      <c r="G16" s="23">
        <f>SUM(G8:G15)</f>
        <v>56</v>
      </c>
      <c r="H16" s="24"/>
      <c r="I16" s="25"/>
      <c r="J16" s="26">
        <f>SUM(J8:J15)</f>
        <v>36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380</v>
      </c>
      <c r="D19" s="9" t="s">
        <v>188</v>
      </c>
      <c r="E19" s="9" t="s">
        <v>381</v>
      </c>
      <c r="F19" s="9">
        <v>3753566213</v>
      </c>
      <c r="G19" s="9" t="s">
        <v>40</v>
      </c>
      <c r="H19" s="5"/>
      <c r="I19" s="6">
        <v>8</v>
      </c>
      <c r="J19" s="6">
        <v>8</v>
      </c>
      <c r="K19" s="9">
        <v>23</v>
      </c>
      <c r="L19" s="7">
        <f>K19*100/(IF(J19=$A$8,$H$8,IF(J19=$A$9,$H$9,IF(J19=$A$10,$H$10,IF(J19=$A$11,$H$11,IF(J19=$A$12,$H$12,IF(J19=$A$13,$H$13,IF(J19=$A$14,$H$14,$H$15))))))))</f>
        <v>92</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177</v>
      </c>
      <c r="Z19" s="10">
        <f>IF(N19="победитель",1+J19,IF(N19="призер",100+J19,""))</f>
        <v>9</v>
      </c>
      <c r="AA19" s="10" t="str">
        <f>IF(J19=4,L19,"")</f>
        <v/>
      </c>
      <c r="AB19" s="10" t="str">
        <f>IF(J19=5,L19,"")</f>
        <v/>
      </c>
      <c r="AC19" s="10" t="str">
        <f>IF(J19=6,L19,"")</f>
        <v/>
      </c>
      <c r="AD19" s="10" t="str">
        <f>IF(J19=7,L19,"")</f>
        <v/>
      </c>
      <c r="AE19" s="10">
        <f>IF(J19=8,L19,"")</f>
        <v>92</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382</v>
      </c>
      <c r="D20" s="9" t="s">
        <v>39</v>
      </c>
      <c r="E20" s="9" t="s">
        <v>116</v>
      </c>
      <c r="F20" s="9">
        <v>1366493388</v>
      </c>
      <c r="G20" s="9" t="s">
        <v>40</v>
      </c>
      <c r="H20" s="27"/>
      <c r="I20" s="6">
        <v>8</v>
      </c>
      <c r="J20" s="6">
        <v>8</v>
      </c>
      <c r="K20" s="9">
        <v>23</v>
      </c>
      <c r="L20" s="7">
        <f t="shared" ref="L20:L21" si="4">K20*100/(IF(J20=$A$8,$H$8,IF(J20=$A$9,$H$9,IF(J20=$A$10,$H$10,IF(J20=$A$11,$H$11,IF(J20=$A$12,$H$12,IF(J20=$A$13,$H$13,IF(J20=$A$14,$H$14,$H$15))))))))</f>
        <v>92</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177</v>
      </c>
      <c r="Z20" s="10">
        <f t="shared" ref="Z20:Z83" si="5">IF(N20="победитель",1+J20,IF(N20="призер",100+J20,""))</f>
        <v>9</v>
      </c>
      <c r="AA20" s="10" t="str">
        <f t="shared" ref="AA20:AA83" si="6">IF(J20=4,L20,"")</f>
        <v/>
      </c>
      <c r="AB20" s="10" t="str">
        <f t="shared" ref="AB20:AB83" si="7">IF(J20=5,L20,"")</f>
        <v/>
      </c>
      <c r="AC20" s="10" t="str">
        <f t="shared" ref="AC20:AC83" si="8">IF(J20=6,L20,"")</f>
        <v/>
      </c>
      <c r="AD20" s="10" t="str">
        <f t="shared" ref="AD20:AD83" si="9">IF(J20=7,L20,"")</f>
        <v/>
      </c>
      <c r="AE20" s="10">
        <f t="shared" ref="AE20:AE83" si="10">IF(J20=8,L20,"")</f>
        <v>92</v>
      </c>
      <c r="AF20" s="10" t="str">
        <f t="shared" ref="AF20:AF83" si="11">IF(J20=9,L20,"")</f>
        <v/>
      </c>
      <c r="AG20" s="10" t="str">
        <f t="shared" ref="AG20:AG83" si="12">IF(J20=10,L20,"")</f>
        <v/>
      </c>
      <c r="AH20" s="10" t="str">
        <f t="shared" ref="AH20:AH83" si="13">IF(J20=11,L20,"")</f>
        <v/>
      </c>
      <c r="AI20" s="13" t="str">
        <f t="shared" ref="AI20:AI83" si="14">IF(J20=4,RANK(L20,$AA$19:$AA$332,0),"")&amp;IF(J20=5,RANK(L20,$AB$19:$AB$332,0),"")&amp;IF(J20=6,RANK(L20,$AC$19:$AC$332,0),"")&amp;IF(J20=7,RANK(L20,$AD$19:$AD$332,0),"")&amp;IF(J20=8,RANK(L20,$AE$19:$AE$332,0),"")&amp;IF(J20=9,RANK(L20,$AF$19:$AF$332,0),"")&amp;IF(J20=10,RANK(L20,$AG$19:$AG$332,0),"")&amp;IF(J20=11,RANK(L20,$AH$19:$AH$332,0),"")</f>
        <v>1</v>
      </c>
      <c r="AJ20" s="11">
        <f t="shared" ref="AJ20:AJ83" si="15">AI20+1-1</f>
        <v>1</v>
      </c>
    </row>
    <row r="21" spans="1:36" x14ac:dyDescent="0.25">
      <c r="A21" s="1">
        <v>3</v>
      </c>
      <c r="B21" s="4">
        <v>48</v>
      </c>
      <c r="C21" s="9" t="s">
        <v>383</v>
      </c>
      <c r="D21" s="9" t="s">
        <v>46</v>
      </c>
      <c r="E21" s="9" t="s">
        <v>144</v>
      </c>
      <c r="F21" s="9">
        <v>2681222158</v>
      </c>
      <c r="G21" s="9" t="s">
        <v>40</v>
      </c>
      <c r="H21" s="27"/>
      <c r="I21" s="6">
        <v>8</v>
      </c>
      <c r="J21" s="6">
        <v>8</v>
      </c>
      <c r="K21" s="9">
        <v>23</v>
      </c>
      <c r="L21" s="7">
        <f t="shared" si="4"/>
        <v>92</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177</v>
      </c>
      <c r="Z21" s="10">
        <f t="shared" si="5"/>
        <v>9</v>
      </c>
      <c r="AA21" s="10" t="str">
        <f t="shared" si="6"/>
        <v/>
      </c>
      <c r="AB21" s="10" t="str">
        <f t="shared" si="7"/>
        <v/>
      </c>
      <c r="AC21" s="10" t="str">
        <f t="shared" si="8"/>
        <v/>
      </c>
      <c r="AD21" s="10" t="str">
        <f t="shared" si="9"/>
        <v/>
      </c>
      <c r="AE21" s="10">
        <f t="shared" si="10"/>
        <v>92</v>
      </c>
      <c r="AF21" s="10" t="str">
        <f t="shared" si="11"/>
        <v/>
      </c>
      <c r="AG21" s="10" t="str">
        <f t="shared" si="12"/>
        <v/>
      </c>
      <c r="AH21" s="10" t="str">
        <f t="shared" si="13"/>
        <v/>
      </c>
      <c r="AI21" s="13" t="str">
        <f t="shared" si="14"/>
        <v>1</v>
      </c>
      <c r="AJ21" s="11">
        <f t="shared" si="15"/>
        <v>1</v>
      </c>
    </row>
    <row r="22" spans="1:36" x14ac:dyDescent="0.25">
      <c r="A22" s="1">
        <v>4</v>
      </c>
      <c r="B22" s="4">
        <v>48</v>
      </c>
      <c r="C22" s="9" t="s">
        <v>384</v>
      </c>
      <c r="D22" s="9" t="s">
        <v>136</v>
      </c>
      <c r="E22" s="9" t="s">
        <v>205</v>
      </c>
      <c r="F22" s="9">
        <v>378297957</v>
      </c>
      <c r="G22" s="9" t="s">
        <v>28</v>
      </c>
      <c r="H22" s="27"/>
      <c r="I22" s="6">
        <v>8</v>
      </c>
      <c r="J22" s="6">
        <v>8</v>
      </c>
      <c r="K22" s="9">
        <v>23</v>
      </c>
      <c r="L22" s="7">
        <f t="shared" ref="L22:L85" si="16">K22*100/(IF(J22=$A$8,$H$8,IF(J22=$A$9,$H$9,IF(J22=$A$10,$H$10,IF(J22=$A$11,$H$11,IF(J22=$A$12,$H$12,IF(J22=$A$13,$H$13,IF(J22=$A$14,$H$14,$H$15))))))))</f>
        <v>92</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177</v>
      </c>
      <c r="Z22" s="10">
        <f t="shared" si="5"/>
        <v>9</v>
      </c>
      <c r="AA22" s="10" t="str">
        <f t="shared" si="6"/>
        <v/>
      </c>
      <c r="AB22" s="10" t="str">
        <f t="shared" si="7"/>
        <v/>
      </c>
      <c r="AC22" s="10" t="str">
        <f t="shared" si="8"/>
        <v/>
      </c>
      <c r="AD22" s="10" t="str">
        <f t="shared" si="9"/>
        <v/>
      </c>
      <c r="AE22" s="10">
        <f t="shared" si="10"/>
        <v>92</v>
      </c>
      <c r="AF22" s="10" t="str">
        <f t="shared" si="11"/>
        <v/>
      </c>
      <c r="AG22" s="10" t="str">
        <f t="shared" si="12"/>
        <v/>
      </c>
      <c r="AH22" s="10" t="str">
        <f t="shared" si="13"/>
        <v/>
      </c>
      <c r="AI22" s="13" t="str">
        <f t="shared" si="14"/>
        <v>1</v>
      </c>
      <c r="AJ22" s="11">
        <f t="shared" si="15"/>
        <v>1</v>
      </c>
    </row>
    <row r="23" spans="1:36" x14ac:dyDescent="0.25">
      <c r="A23" s="1">
        <v>5</v>
      </c>
      <c r="B23" s="4">
        <v>48</v>
      </c>
      <c r="C23" s="9" t="s">
        <v>385</v>
      </c>
      <c r="D23" s="9" t="s">
        <v>110</v>
      </c>
      <c r="E23" s="9" t="s">
        <v>157</v>
      </c>
      <c r="F23" s="9">
        <v>2370505570</v>
      </c>
      <c r="G23" s="9" t="s">
        <v>40</v>
      </c>
      <c r="H23" s="27"/>
      <c r="I23" s="6">
        <v>8</v>
      </c>
      <c r="J23" s="6">
        <v>8</v>
      </c>
      <c r="K23" s="9">
        <v>22</v>
      </c>
      <c r="L23" s="7">
        <f t="shared" si="16"/>
        <v>88</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178</v>
      </c>
      <c r="Z23" s="10">
        <f t="shared" si="5"/>
        <v>108</v>
      </c>
      <c r="AA23" s="10" t="str">
        <f t="shared" si="6"/>
        <v/>
      </c>
      <c r="AB23" s="10" t="str">
        <f t="shared" si="7"/>
        <v/>
      </c>
      <c r="AC23" s="10" t="str">
        <f t="shared" si="8"/>
        <v/>
      </c>
      <c r="AD23" s="10" t="str">
        <f t="shared" si="9"/>
        <v/>
      </c>
      <c r="AE23" s="10">
        <f t="shared" si="10"/>
        <v>88</v>
      </c>
      <c r="AF23" s="10" t="str">
        <f t="shared" si="11"/>
        <v/>
      </c>
      <c r="AG23" s="10" t="str">
        <f t="shared" si="12"/>
        <v/>
      </c>
      <c r="AH23" s="10" t="str">
        <f t="shared" si="13"/>
        <v/>
      </c>
      <c r="AI23" s="13" t="str">
        <f t="shared" si="14"/>
        <v>5</v>
      </c>
      <c r="AJ23" s="11">
        <f t="shared" si="15"/>
        <v>5</v>
      </c>
    </row>
    <row r="24" spans="1:36" x14ac:dyDescent="0.25">
      <c r="A24" s="1">
        <v>6</v>
      </c>
      <c r="B24" s="4">
        <v>48</v>
      </c>
      <c r="C24" s="9" t="s">
        <v>386</v>
      </c>
      <c r="D24" s="9" t="s">
        <v>69</v>
      </c>
      <c r="E24" s="9" t="s">
        <v>200</v>
      </c>
      <c r="F24" s="9">
        <v>2207286096</v>
      </c>
      <c r="G24" s="9" t="s">
        <v>40</v>
      </c>
      <c r="H24" s="27"/>
      <c r="I24" s="6">
        <v>8</v>
      </c>
      <c r="J24" s="6">
        <v>8</v>
      </c>
      <c r="K24" s="9">
        <v>22</v>
      </c>
      <c r="L24" s="7">
        <f t="shared" si="16"/>
        <v>88</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178</v>
      </c>
      <c r="Z24" s="10">
        <f t="shared" si="5"/>
        <v>108</v>
      </c>
      <c r="AA24" s="10" t="str">
        <f t="shared" si="6"/>
        <v/>
      </c>
      <c r="AB24" s="10" t="str">
        <f t="shared" si="7"/>
        <v/>
      </c>
      <c r="AC24" s="10" t="str">
        <f t="shared" si="8"/>
        <v/>
      </c>
      <c r="AD24" s="10" t="str">
        <f t="shared" si="9"/>
        <v/>
      </c>
      <c r="AE24" s="10">
        <f t="shared" si="10"/>
        <v>88</v>
      </c>
      <c r="AF24" s="10" t="str">
        <f t="shared" si="11"/>
        <v/>
      </c>
      <c r="AG24" s="10" t="str">
        <f t="shared" si="12"/>
        <v/>
      </c>
      <c r="AH24" s="10" t="str">
        <f t="shared" si="13"/>
        <v/>
      </c>
      <c r="AI24" s="13" t="str">
        <f t="shared" si="14"/>
        <v>5</v>
      </c>
      <c r="AJ24" s="11">
        <f t="shared" si="15"/>
        <v>5</v>
      </c>
    </row>
    <row r="25" spans="1:36" x14ac:dyDescent="0.25">
      <c r="A25" s="1">
        <v>7</v>
      </c>
      <c r="B25" s="4">
        <v>48</v>
      </c>
      <c r="C25" s="9" t="s">
        <v>387</v>
      </c>
      <c r="D25" s="9" t="s">
        <v>69</v>
      </c>
      <c r="E25" s="9" t="s">
        <v>33</v>
      </c>
      <c r="F25" s="9">
        <v>1325792660</v>
      </c>
      <c r="G25" s="9" t="s">
        <v>40</v>
      </c>
      <c r="H25" s="27"/>
      <c r="I25" s="6">
        <v>8</v>
      </c>
      <c r="J25" s="6">
        <v>8</v>
      </c>
      <c r="K25" s="9">
        <v>22</v>
      </c>
      <c r="L25" s="7">
        <f t="shared" si="16"/>
        <v>88</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178</v>
      </c>
      <c r="Z25" s="10">
        <f t="shared" si="5"/>
        <v>108</v>
      </c>
      <c r="AA25" s="10" t="str">
        <f t="shared" si="6"/>
        <v/>
      </c>
      <c r="AB25" s="10" t="str">
        <f t="shared" si="7"/>
        <v/>
      </c>
      <c r="AC25" s="10" t="str">
        <f t="shared" si="8"/>
        <v/>
      </c>
      <c r="AD25" s="10" t="str">
        <f t="shared" si="9"/>
        <v/>
      </c>
      <c r="AE25" s="10">
        <f t="shared" si="10"/>
        <v>88</v>
      </c>
      <c r="AF25" s="10" t="str">
        <f t="shared" si="11"/>
        <v/>
      </c>
      <c r="AG25" s="10" t="str">
        <f t="shared" si="12"/>
        <v/>
      </c>
      <c r="AH25" s="10" t="str">
        <f t="shared" si="13"/>
        <v/>
      </c>
      <c r="AI25" s="13" t="str">
        <f t="shared" si="14"/>
        <v>5</v>
      </c>
      <c r="AJ25" s="11">
        <f t="shared" si="15"/>
        <v>5</v>
      </c>
    </row>
    <row r="26" spans="1:36" x14ac:dyDescent="0.25">
      <c r="A26" s="1">
        <v>8</v>
      </c>
      <c r="B26" s="4">
        <v>48</v>
      </c>
      <c r="C26" s="9" t="s">
        <v>388</v>
      </c>
      <c r="D26" s="9" t="s">
        <v>43</v>
      </c>
      <c r="E26" s="9" t="s">
        <v>116</v>
      </c>
      <c r="F26" s="9">
        <v>2925843186</v>
      </c>
      <c r="G26" s="9" t="s">
        <v>28</v>
      </c>
      <c r="H26" s="27"/>
      <c r="I26" s="6">
        <v>8</v>
      </c>
      <c r="J26" s="6">
        <v>8</v>
      </c>
      <c r="K26" s="9">
        <v>22</v>
      </c>
      <c r="L26" s="7">
        <f t="shared" si="16"/>
        <v>88</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178</v>
      </c>
      <c r="Z26" s="10">
        <f t="shared" si="5"/>
        <v>108</v>
      </c>
      <c r="AA26" s="10" t="str">
        <f t="shared" si="6"/>
        <v/>
      </c>
      <c r="AB26" s="10" t="str">
        <f t="shared" si="7"/>
        <v/>
      </c>
      <c r="AC26" s="10" t="str">
        <f t="shared" si="8"/>
        <v/>
      </c>
      <c r="AD26" s="10" t="str">
        <f t="shared" si="9"/>
        <v/>
      </c>
      <c r="AE26" s="10">
        <f t="shared" si="10"/>
        <v>88</v>
      </c>
      <c r="AF26" s="10" t="str">
        <f t="shared" si="11"/>
        <v/>
      </c>
      <c r="AG26" s="10" t="str">
        <f t="shared" si="12"/>
        <v/>
      </c>
      <c r="AH26" s="10" t="str">
        <f t="shared" si="13"/>
        <v/>
      </c>
      <c r="AI26" s="13" t="str">
        <f t="shared" si="14"/>
        <v>5</v>
      </c>
      <c r="AJ26" s="11">
        <f t="shared" si="15"/>
        <v>5</v>
      </c>
    </row>
    <row r="27" spans="1:36" x14ac:dyDescent="0.25">
      <c r="A27" s="1">
        <v>9</v>
      </c>
      <c r="B27" s="4">
        <v>48</v>
      </c>
      <c r="C27" s="9" t="s">
        <v>290</v>
      </c>
      <c r="D27" s="9" t="s">
        <v>184</v>
      </c>
      <c r="E27" s="9" t="s">
        <v>30</v>
      </c>
      <c r="F27" s="9">
        <v>149247403</v>
      </c>
      <c r="G27" s="9" t="s">
        <v>40</v>
      </c>
      <c r="H27" s="27"/>
      <c r="I27" s="6">
        <v>8</v>
      </c>
      <c r="J27" s="6">
        <v>8</v>
      </c>
      <c r="K27" s="9">
        <v>22</v>
      </c>
      <c r="L27" s="7">
        <f t="shared" si="16"/>
        <v>88</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178</v>
      </c>
      <c r="Z27" s="10">
        <f t="shared" si="5"/>
        <v>108</v>
      </c>
      <c r="AA27" s="10" t="str">
        <f t="shared" si="6"/>
        <v/>
      </c>
      <c r="AB27" s="10" t="str">
        <f t="shared" si="7"/>
        <v/>
      </c>
      <c r="AC27" s="10" t="str">
        <f t="shared" si="8"/>
        <v/>
      </c>
      <c r="AD27" s="10" t="str">
        <f t="shared" si="9"/>
        <v/>
      </c>
      <c r="AE27" s="10">
        <f t="shared" si="10"/>
        <v>88</v>
      </c>
      <c r="AF27" s="10" t="str">
        <f t="shared" si="11"/>
        <v/>
      </c>
      <c r="AG27" s="10" t="str">
        <f t="shared" si="12"/>
        <v/>
      </c>
      <c r="AH27" s="10" t="str">
        <f t="shared" si="13"/>
        <v/>
      </c>
      <c r="AI27" s="13" t="str">
        <f t="shared" si="14"/>
        <v>5</v>
      </c>
      <c r="AJ27" s="11">
        <f t="shared" si="15"/>
        <v>5</v>
      </c>
    </row>
    <row r="28" spans="1:36" x14ac:dyDescent="0.25">
      <c r="A28" s="1">
        <v>10</v>
      </c>
      <c r="B28" s="4">
        <v>48</v>
      </c>
      <c r="C28" s="9" t="s">
        <v>389</v>
      </c>
      <c r="D28" s="9" t="s">
        <v>32</v>
      </c>
      <c r="E28" s="9" t="s">
        <v>52</v>
      </c>
      <c r="F28" s="9">
        <v>3720217290</v>
      </c>
      <c r="G28" s="9" t="s">
        <v>40</v>
      </c>
      <c r="H28" s="27"/>
      <c r="I28" s="6">
        <v>8</v>
      </c>
      <c r="J28" s="6">
        <v>8</v>
      </c>
      <c r="K28" s="9">
        <v>22</v>
      </c>
      <c r="L28" s="7">
        <f t="shared" si="16"/>
        <v>88</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178</v>
      </c>
      <c r="Z28" s="10">
        <f t="shared" si="5"/>
        <v>108</v>
      </c>
      <c r="AA28" s="10" t="str">
        <f t="shared" si="6"/>
        <v/>
      </c>
      <c r="AB28" s="10" t="str">
        <f t="shared" si="7"/>
        <v/>
      </c>
      <c r="AC28" s="10" t="str">
        <f t="shared" si="8"/>
        <v/>
      </c>
      <c r="AD28" s="10" t="str">
        <f t="shared" si="9"/>
        <v/>
      </c>
      <c r="AE28" s="10">
        <f t="shared" si="10"/>
        <v>88</v>
      </c>
      <c r="AF28" s="10" t="str">
        <f t="shared" si="11"/>
        <v/>
      </c>
      <c r="AG28" s="10" t="str">
        <f t="shared" si="12"/>
        <v/>
      </c>
      <c r="AH28" s="10" t="str">
        <f t="shared" si="13"/>
        <v/>
      </c>
      <c r="AI28" s="13" t="str">
        <f t="shared" si="14"/>
        <v>5</v>
      </c>
      <c r="AJ28" s="11">
        <f t="shared" si="15"/>
        <v>5</v>
      </c>
    </row>
    <row r="29" spans="1:36" x14ac:dyDescent="0.25">
      <c r="A29" s="1">
        <v>11</v>
      </c>
      <c r="B29" s="4">
        <v>48</v>
      </c>
      <c r="C29" s="9" t="s">
        <v>390</v>
      </c>
      <c r="D29" s="9" t="s">
        <v>227</v>
      </c>
      <c r="E29" s="9" t="s">
        <v>200</v>
      </c>
      <c r="F29" s="9">
        <v>1203831599</v>
      </c>
      <c r="G29" s="9" t="s">
        <v>40</v>
      </c>
      <c r="H29" s="27"/>
      <c r="I29" s="6">
        <v>8</v>
      </c>
      <c r="J29" s="6">
        <v>8</v>
      </c>
      <c r="K29" s="9">
        <v>22</v>
      </c>
      <c r="L29" s="7">
        <f t="shared" si="16"/>
        <v>88</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178</v>
      </c>
      <c r="Z29" s="10">
        <f t="shared" si="5"/>
        <v>108</v>
      </c>
      <c r="AA29" s="10" t="str">
        <f t="shared" si="6"/>
        <v/>
      </c>
      <c r="AB29" s="10" t="str">
        <f t="shared" si="7"/>
        <v/>
      </c>
      <c r="AC29" s="10" t="str">
        <f t="shared" si="8"/>
        <v/>
      </c>
      <c r="AD29" s="10" t="str">
        <f t="shared" si="9"/>
        <v/>
      </c>
      <c r="AE29" s="10">
        <f t="shared" si="10"/>
        <v>88</v>
      </c>
      <c r="AF29" s="10" t="str">
        <f t="shared" si="11"/>
        <v/>
      </c>
      <c r="AG29" s="10" t="str">
        <f t="shared" si="12"/>
        <v/>
      </c>
      <c r="AH29" s="10" t="str">
        <f t="shared" si="13"/>
        <v/>
      </c>
      <c r="AI29" s="13" t="str">
        <f t="shared" si="14"/>
        <v>5</v>
      </c>
      <c r="AJ29" s="11">
        <f t="shared" si="15"/>
        <v>5</v>
      </c>
    </row>
    <row r="30" spans="1:36" x14ac:dyDescent="0.25">
      <c r="A30" s="1">
        <v>12</v>
      </c>
      <c r="B30" s="4">
        <v>48</v>
      </c>
      <c r="C30" s="9" t="s">
        <v>391</v>
      </c>
      <c r="D30" s="9" t="s">
        <v>97</v>
      </c>
      <c r="E30" s="9" t="s">
        <v>128</v>
      </c>
      <c r="F30" s="9">
        <v>1474078434</v>
      </c>
      <c r="G30" s="9" t="s">
        <v>40</v>
      </c>
      <c r="H30" s="27"/>
      <c r="I30" s="6">
        <v>8</v>
      </c>
      <c r="J30" s="6">
        <v>8</v>
      </c>
      <c r="K30" s="9">
        <v>21</v>
      </c>
      <c r="L30" s="7">
        <f t="shared" si="16"/>
        <v>84</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178</v>
      </c>
      <c r="Z30" s="10">
        <f t="shared" si="5"/>
        <v>108</v>
      </c>
      <c r="AA30" s="10" t="str">
        <f t="shared" si="6"/>
        <v/>
      </c>
      <c r="AB30" s="10" t="str">
        <f t="shared" si="7"/>
        <v/>
      </c>
      <c r="AC30" s="10" t="str">
        <f t="shared" si="8"/>
        <v/>
      </c>
      <c r="AD30" s="10" t="str">
        <f t="shared" si="9"/>
        <v/>
      </c>
      <c r="AE30" s="10">
        <f t="shared" si="10"/>
        <v>84</v>
      </c>
      <c r="AF30" s="10" t="str">
        <f t="shared" si="11"/>
        <v/>
      </c>
      <c r="AG30" s="10" t="str">
        <f t="shared" si="12"/>
        <v/>
      </c>
      <c r="AH30" s="10" t="str">
        <f t="shared" si="13"/>
        <v/>
      </c>
      <c r="AI30" s="13" t="str">
        <f t="shared" si="14"/>
        <v>12</v>
      </c>
      <c r="AJ30" s="11">
        <f t="shared" si="15"/>
        <v>12</v>
      </c>
    </row>
    <row r="31" spans="1:36" x14ac:dyDescent="0.25">
      <c r="A31" s="1">
        <v>13</v>
      </c>
      <c r="B31" s="4">
        <v>48</v>
      </c>
      <c r="C31" s="9" t="s">
        <v>392</v>
      </c>
      <c r="D31" s="9" t="s">
        <v>393</v>
      </c>
      <c r="E31" s="9" t="s">
        <v>394</v>
      </c>
      <c r="F31" s="9">
        <v>93692909</v>
      </c>
      <c r="G31" s="9" t="s">
        <v>28</v>
      </c>
      <c r="H31" s="27"/>
      <c r="I31" s="6">
        <v>8</v>
      </c>
      <c r="J31" s="6">
        <v>8</v>
      </c>
      <c r="K31" s="9">
        <v>21</v>
      </c>
      <c r="L31" s="7">
        <f t="shared" si="16"/>
        <v>84</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178</v>
      </c>
      <c r="Z31" s="10">
        <f t="shared" si="5"/>
        <v>108</v>
      </c>
      <c r="AA31" s="10" t="str">
        <f t="shared" si="6"/>
        <v/>
      </c>
      <c r="AB31" s="10" t="str">
        <f t="shared" si="7"/>
        <v/>
      </c>
      <c r="AC31" s="10" t="str">
        <f t="shared" si="8"/>
        <v/>
      </c>
      <c r="AD31" s="10" t="str">
        <f t="shared" si="9"/>
        <v/>
      </c>
      <c r="AE31" s="10">
        <f t="shared" si="10"/>
        <v>84</v>
      </c>
      <c r="AF31" s="10" t="str">
        <f t="shared" si="11"/>
        <v/>
      </c>
      <c r="AG31" s="10" t="str">
        <f t="shared" si="12"/>
        <v/>
      </c>
      <c r="AH31" s="10" t="str">
        <f t="shared" si="13"/>
        <v/>
      </c>
      <c r="AI31" s="13" t="str">
        <f t="shared" si="14"/>
        <v>12</v>
      </c>
      <c r="AJ31" s="11">
        <f t="shared" si="15"/>
        <v>12</v>
      </c>
    </row>
    <row r="32" spans="1:36" x14ac:dyDescent="0.25">
      <c r="A32" s="1">
        <v>14</v>
      </c>
      <c r="B32" s="4">
        <v>48</v>
      </c>
      <c r="C32" s="9" t="s">
        <v>395</v>
      </c>
      <c r="D32" s="9" t="s">
        <v>69</v>
      </c>
      <c r="E32" s="9" t="s">
        <v>142</v>
      </c>
      <c r="F32" s="9">
        <v>2911382392</v>
      </c>
      <c r="G32" s="9" t="s">
        <v>37</v>
      </c>
      <c r="H32" s="27"/>
      <c r="I32" s="6">
        <v>8</v>
      </c>
      <c r="J32" s="6">
        <v>8</v>
      </c>
      <c r="K32" s="9">
        <v>20</v>
      </c>
      <c r="L32" s="7">
        <f t="shared" si="16"/>
        <v>80</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177</v>
      </c>
      <c r="Z32" s="10">
        <f t="shared" si="5"/>
        <v>9</v>
      </c>
      <c r="AA32" s="10" t="str">
        <f t="shared" si="6"/>
        <v/>
      </c>
      <c r="AB32" s="10" t="str">
        <f t="shared" si="7"/>
        <v/>
      </c>
      <c r="AC32" s="10" t="str">
        <f t="shared" si="8"/>
        <v/>
      </c>
      <c r="AD32" s="10" t="str">
        <f t="shared" si="9"/>
        <v/>
      </c>
      <c r="AE32" s="10">
        <f t="shared" si="10"/>
        <v>80</v>
      </c>
      <c r="AF32" s="10" t="str">
        <f t="shared" si="11"/>
        <v/>
      </c>
      <c r="AG32" s="10" t="str">
        <f t="shared" si="12"/>
        <v/>
      </c>
      <c r="AH32" s="10" t="str">
        <f t="shared" si="13"/>
        <v/>
      </c>
      <c r="AI32" s="13" t="str">
        <f t="shared" si="14"/>
        <v>14</v>
      </c>
      <c r="AJ32" s="11">
        <f t="shared" si="15"/>
        <v>14</v>
      </c>
    </row>
    <row r="33" spans="1:36" x14ac:dyDescent="0.25">
      <c r="A33" s="1">
        <v>15</v>
      </c>
      <c r="B33" s="4">
        <v>48</v>
      </c>
      <c r="C33" s="9" t="s">
        <v>396</v>
      </c>
      <c r="D33" s="9" t="s">
        <v>32</v>
      </c>
      <c r="E33" s="9" t="s">
        <v>67</v>
      </c>
      <c r="F33" s="9">
        <v>2740167498</v>
      </c>
      <c r="G33" s="9" t="s">
        <v>37</v>
      </c>
      <c r="H33" s="27"/>
      <c r="I33" s="6">
        <v>8</v>
      </c>
      <c r="J33" s="6">
        <v>8</v>
      </c>
      <c r="K33" s="9">
        <v>20</v>
      </c>
      <c r="L33" s="7">
        <f t="shared" si="16"/>
        <v>80</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177</v>
      </c>
      <c r="Z33" s="10">
        <f t="shared" si="5"/>
        <v>9</v>
      </c>
      <c r="AA33" s="10" t="str">
        <f t="shared" si="6"/>
        <v/>
      </c>
      <c r="AB33" s="10" t="str">
        <f t="shared" si="7"/>
        <v/>
      </c>
      <c r="AC33" s="10" t="str">
        <f t="shared" si="8"/>
        <v/>
      </c>
      <c r="AD33" s="10" t="str">
        <f t="shared" si="9"/>
        <v/>
      </c>
      <c r="AE33" s="10">
        <f t="shared" si="10"/>
        <v>80</v>
      </c>
      <c r="AF33" s="10" t="str">
        <f t="shared" si="11"/>
        <v/>
      </c>
      <c r="AG33" s="10" t="str">
        <f t="shared" si="12"/>
        <v/>
      </c>
      <c r="AH33" s="10" t="str">
        <f t="shared" si="13"/>
        <v/>
      </c>
      <c r="AI33" s="13" t="str">
        <f t="shared" si="14"/>
        <v>14</v>
      </c>
      <c r="AJ33" s="11">
        <f t="shared" si="15"/>
        <v>14</v>
      </c>
    </row>
    <row r="34" spans="1:36" x14ac:dyDescent="0.25">
      <c r="A34" s="1">
        <v>16</v>
      </c>
      <c r="B34" s="4">
        <v>48</v>
      </c>
      <c r="C34" s="9" t="s">
        <v>397</v>
      </c>
      <c r="D34" s="9" t="s">
        <v>60</v>
      </c>
      <c r="E34" s="9" t="s">
        <v>87</v>
      </c>
      <c r="F34" s="9">
        <v>479105708</v>
      </c>
      <c r="G34" s="9" t="s">
        <v>28</v>
      </c>
      <c r="H34" s="27"/>
      <c r="I34" s="6">
        <v>8</v>
      </c>
      <c r="J34" s="6">
        <v>8</v>
      </c>
      <c r="K34" s="9">
        <v>20</v>
      </c>
      <c r="L34" s="7">
        <f t="shared" si="16"/>
        <v>80</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179</v>
      </c>
      <c r="Z34" s="10" t="str">
        <f t="shared" si="5"/>
        <v/>
      </c>
      <c r="AA34" s="10" t="str">
        <f t="shared" si="6"/>
        <v/>
      </c>
      <c r="AB34" s="10" t="str">
        <f t="shared" si="7"/>
        <v/>
      </c>
      <c r="AC34" s="10" t="str">
        <f t="shared" si="8"/>
        <v/>
      </c>
      <c r="AD34" s="10" t="str">
        <f t="shared" si="9"/>
        <v/>
      </c>
      <c r="AE34" s="10">
        <f t="shared" si="10"/>
        <v>80</v>
      </c>
      <c r="AF34" s="10" t="str">
        <f t="shared" si="11"/>
        <v/>
      </c>
      <c r="AG34" s="10" t="str">
        <f t="shared" si="12"/>
        <v/>
      </c>
      <c r="AH34" s="10" t="str">
        <f t="shared" si="13"/>
        <v/>
      </c>
      <c r="AI34" s="13" t="str">
        <f t="shared" si="14"/>
        <v>14</v>
      </c>
      <c r="AJ34" s="11">
        <f t="shared" si="15"/>
        <v>14</v>
      </c>
    </row>
    <row r="35" spans="1:36" x14ac:dyDescent="0.25">
      <c r="A35" s="1">
        <v>17</v>
      </c>
      <c r="B35" s="4">
        <v>48</v>
      </c>
      <c r="C35" s="9" t="s">
        <v>398</v>
      </c>
      <c r="D35" s="9" t="s">
        <v>159</v>
      </c>
      <c r="E35" s="9" t="s">
        <v>27</v>
      </c>
      <c r="F35" s="9">
        <v>1263181353</v>
      </c>
      <c r="G35" s="9" t="s">
        <v>28</v>
      </c>
      <c r="H35" s="27"/>
      <c r="I35" s="6">
        <v>8</v>
      </c>
      <c r="J35" s="6">
        <v>8</v>
      </c>
      <c r="K35" s="9">
        <v>20</v>
      </c>
      <c r="L35" s="7">
        <f t="shared" si="16"/>
        <v>80</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179</v>
      </c>
      <c r="Z35" s="10" t="str">
        <f t="shared" si="5"/>
        <v/>
      </c>
      <c r="AA35" s="10" t="str">
        <f t="shared" si="6"/>
        <v/>
      </c>
      <c r="AB35" s="10" t="str">
        <f t="shared" si="7"/>
        <v/>
      </c>
      <c r="AC35" s="10" t="str">
        <f t="shared" si="8"/>
        <v/>
      </c>
      <c r="AD35" s="10" t="str">
        <f t="shared" si="9"/>
        <v/>
      </c>
      <c r="AE35" s="10">
        <f t="shared" si="10"/>
        <v>80</v>
      </c>
      <c r="AF35" s="10" t="str">
        <f t="shared" si="11"/>
        <v/>
      </c>
      <c r="AG35" s="10" t="str">
        <f t="shared" si="12"/>
        <v/>
      </c>
      <c r="AH35" s="10" t="str">
        <f t="shared" si="13"/>
        <v/>
      </c>
      <c r="AI35" s="13" t="str">
        <f t="shared" si="14"/>
        <v>14</v>
      </c>
      <c r="AJ35" s="11">
        <f t="shared" si="15"/>
        <v>14</v>
      </c>
    </row>
    <row r="36" spans="1:36" x14ac:dyDescent="0.25">
      <c r="A36" s="1">
        <v>18</v>
      </c>
      <c r="B36" s="4">
        <v>48</v>
      </c>
      <c r="C36" s="9" t="s">
        <v>399</v>
      </c>
      <c r="D36" s="9" t="s">
        <v>327</v>
      </c>
      <c r="E36" s="9" t="s">
        <v>400</v>
      </c>
      <c r="F36" s="9">
        <v>120172362</v>
      </c>
      <c r="G36" s="9" t="s">
        <v>40</v>
      </c>
      <c r="H36" s="27"/>
      <c r="I36" s="6">
        <v>8</v>
      </c>
      <c r="J36" s="6">
        <v>8</v>
      </c>
      <c r="K36" s="9">
        <v>19</v>
      </c>
      <c r="L36" s="7">
        <f t="shared" si="16"/>
        <v>76</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178</v>
      </c>
      <c r="Z36" s="10">
        <f t="shared" si="5"/>
        <v>108</v>
      </c>
      <c r="AA36" s="10" t="str">
        <f t="shared" si="6"/>
        <v/>
      </c>
      <c r="AB36" s="10" t="str">
        <f t="shared" si="7"/>
        <v/>
      </c>
      <c r="AC36" s="10" t="str">
        <f t="shared" si="8"/>
        <v/>
      </c>
      <c r="AD36" s="10" t="str">
        <f t="shared" si="9"/>
        <v/>
      </c>
      <c r="AE36" s="10">
        <f t="shared" si="10"/>
        <v>76</v>
      </c>
      <c r="AF36" s="10" t="str">
        <f t="shared" si="11"/>
        <v/>
      </c>
      <c r="AG36" s="10" t="str">
        <f t="shared" si="12"/>
        <v/>
      </c>
      <c r="AH36" s="10" t="str">
        <f t="shared" si="13"/>
        <v/>
      </c>
      <c r="AI36" s="13" t="str">
        <f t="shared" si="14"/>
        <v>18</v>
      </c>
      <c r="AJ36" s="11">
        <f t="shared" si="15"/>
        <v>18</v>
      </c>
    </row>
    <row r="37" spans="1:36" x14ac:dyDescent="0.25">
      <c r="A37" s="1">
        <v>19</v>
      </c>
      <c r="B37" s="4">
        <v>48</v>
      </c>
      <c r="C37" s="9" t="s">
        <v>401</v>
      </c>
      <c r="D37" s="9" t="s">
        <v>56</v>
      </c>
      <c r="E37" s="9" t="s">
        <v>124</v>
      </c>
      <c r="F37" s="9">
        <v>4004390179</v>
      </c>
      <c r="G37" s="9" t="s">
        <v>28</v>
      </c>
      <c r="H37" s="27"/>
      <c r="I37" s="6">
        <v>8</v>
      </c>
      <c r="J37" s="6">
        <v>8</v>
      </c>
      <c r="K37" s="9">
        <v>19</v>
      </c>
      <c r="L37" s="7">
        <f t="shared" si="16"/>
        <v>76</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179</v>
      </c>
      <c r="Z37" s="10" t="str">
        <f t="shared" si="5"/>
        <v/>
      </c>
      <c r="AA37" s="10" t="str">
        <f t="shared" si="6"/>
        <v/>
      </c>
      <c r="AB37" s="10" t="str">
        <f t="shared" si="7"/>
        <v/>
      </c>
      <c r="AC37" s="10" t="str">
        <f t="shared" si="8"/>
        <v/>
      </c>
      <c r="AD37" s="10" t="str">
        <f t="shared" si="9"/>
        <v/>
      </c>
      <c r="AE37" s="10">
        <f t="shared" si="10"/>
        <v>76</v>
      </c>
      <c r="AF37" s="10" t="str">
        <f t="shared" si="11"/>
        <v/>
      </c>
      <c r="AG37" s="10" t="str">
        <f t="shared" si="12"/>
        <v/>
      </c>
      <c r="AH37" s="10" t="str">
        <f t="shared" si="13"/>
        <v/>
      </c>
      <c r="AI37" s="13" t="str">
        <f t="shared" si="14"/>
        <v>18</v>
      </c>
      <c r="AJ37" s="11">
        <f t="shared" si="15"/>
        <v>18</v>
      </c>
    </row>
    <row r="38" spans="1:36" x14ac:dyDescent="0.25">
      <c r="A38" s="1">
        <v>20</v>
      </c>
      <c r="B38" s="4">
        <v>48</v>
      </c>
      <c r="C38" s="9" t="s">
        <v>402</v>
      </c>
      <c r="D38" s="9" t="s">
        <v>54</v>
      </c>
      <c r="E38" s="9" t="s">
        <v>49</v>
      </c>
      <c r="F38" s="9">
        <v>2120373148</v>
      </c>
      <c r="G38" s="9" t="s">
        <v>40</v>
      </c>
      <c r="H38" s="27"/>
      <c r="I38" s="6">
        <v>8</v>
      </c>
      <c r="J38" s="6">
        <v>8</v>
      </c>
      <c r="K38" s="9">
        <v>18</v>
      </c>
      <c r="L38" s="7">
        <f t="shared" si="16"/>
        <v>72</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178</v>
      </c>
      <c r="Z38" s="10">
        <f t="shared" si="5"/>
        <v>108</v>
      </c>
      <c r="AA38" s="10" t="str">
        <f t="shared" si="6"/>
        <v/>
      </c>
      <c r="AB38" s="10" t="str">
        <f t="shared" si="7"/>
        <v/>
      </c>
      <c r="AC38" s="10" t="str">
        <f t="shared" si="8"/>
        <v/>
      </c>
      <c r="AD38" s="10" t="str">
        <f t="shared" si="9"/>
        <v/>
      </c>
      <c r="AE38" s="10">
        <f t="shared" si="10"/>
        <v>72</v>
      </c>
      <c r="AF38" s="10" t="str">
        <f t="shared" si="11"/>
        <v/>
      </c>
      <c r="AG38" s="10" t="str">
        <f t="shared" si="12"/>
        <v/>
      </c>
      <c r="AH38" s="10" t="str">
        <f t="shared" si="13"/>
        <v/>
      </c>
      <c r="AI38" s="13" t="str">
        <f t="shared" si="14"/>
        <v>20</v>
      </c>
      <c r="AJ38" s="11">
        <f t="shared" si="15"/>
        <v>20</v>
      </c>
    </row>
    <row r="39" spans="1:36" x14ac:dyDescent="0.25">
      <c r="A39" s="1">
        <v>21</v>
      </c>
      <c r="B39" s="4">
        <v>48</v>
      </c>
      <c r="C39" s="9" t="s">
        <v>403</v>
      </c>
      <c r="D39" s="9" t="s">
        <v>149</v>
      </c>
      <c r="E39" s="9" t="s">
        <v>404</v>
      </c>
      <c r="F39" s="9">
        <v>2268843953</v>
      </c>
      <c r="G39" s="9" t="s">
        <v>40</v>
      </c>
      <c r="H39" s="27"/>
      <c r="I39" s="6">
        <v>8</v>
      </c>
      <c r="J39" s="6">
        <v>8</v>
      </c>
      <c r="K39" s="9">
        <v>18</v>
      </c>
      <c r="L39" s="7">
        <f t="shared" si="16"/>
        <v>72</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178</v>
      </c>
      <c r="Z39" s="10">
        <f t="shared" si="5"/>
        <v>108</v>
      </c>
      <c r="AA39" s="10" t="str">
        <f t="shared" si="6"/>
        <v/>
      </c>
      <c r="AB39" s="10" t="str">
        <f t="shared" si="7"/>
        <v/>
      </c>
      <c r="AC39" s="10" t="str">
        <f t="shared" si="8"/>
        <v/>
      </c>
      <c r="AD39" s="10" t="str">
        <f t="shared" si="9"/>
        <v/>
      </c>
      <c r="AE39" s="10">
        <f t="shared" si="10"/>
        <v>72</v>
      </c>
      <c r="AF39" s="10" t="str">
        <f t="shared" si="11"/>
        <v/>
      </c>
      <c r="AG39" s="10" t="str">
        <f t="shared" si="12"/>
        <v/>
      </c>
      <c r="AH39" s="10" t="str">
        <f t="shared" si="13"/>
        <v/>
      </c>
      <c r="AI39" s="13" t="str">
        <f t="shared" si="14"/>
        <v>20</v>
      </c>
      <c r="AJ39" s="11">
        <f t="shared" si="15"/>
        <v>20</v>
      </c>
    </row>
    <row r="40" spans="1:36" x14ac:dyDescent="0.25">
      <c r="A40" s="1">
        <v>22</v>
      </c>
      <c r="B40" s="4">
        <v>48</v>
      </c>
      <c r="C40" s="9" t="s">
        <v>405</v>
      </c>
      <c r="D40" s="9" t="s">
        <v>54</v>
      </c>
      <c r="E40" s="9" t="s">
        <v>116</v>
      </c>
      <c r="F40" s="9">
        <v>2177001006</v>
      </c>
      <c r="G40" s="9" t="s">
        <v>28</v>
      </c>
      <c r="H40" s="27"/>
      <c r="I40" s="6">
        <v>8</v>
      </c>
      <c r="J40" s="6">
        <v>8</v>
      </c>
      <c r="K40" s="9">
        <v>18</v>
      </c>
      <c r="L40" s="7">
        <f t="shared" si="16"/>
        <v>72</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179</v>
      </c>
      <c r="Z40" s="10" t="str">
        <f t="shared" si="5"/>
        <v/>
      </c>
      <c r="AA40" s="10" t="str">
        <f t="shared" si="6"/>
        <v/>
      </c>
      <c r="AB40" s="10" t="str">
        <f t="shared" si="7"/>
        <v/>
      </c>
      <c r="AC40" s="10" t="str">
        <f t="shared" si="8"/>
        <v/>
      </c>
      <c r="AD40" s="10" t="str">
        <f t="shared" si="9"/>
        <v/>
      </c>
      <c r="AE40" s="10">
        <f t="shared" si="10"/>
        <v>72</v>
      </c>
      <c r="AF40" s="10" t="str">
        <f t="shared" si="11"/>
        <v/>
      </c>
      <c r="AG40" s="10" t="str">
        <f t="shared" si="12"/>
        <v/>
      </c>
      <c r="AH40" s="10" t="str">
        <f t="shared" si="13"/>
        <v/>
      </c>
      <c r="AI40" s="13" t="str">
        <f t="shared" si="14"/>
        <v>20</v>
      </c>
      <c r="AJ40" s="11">
        <f t="shared" si="15"/>
        <v>20</v>
      </c>
    </row>
    <row r="41" spans="1:36" x14ac:dyDescent="0.25">
      <c r="A41" s="1">
        <v>23</v>
      </c>
      <c r="B41" s="4">
        <v>48</v>
      </c>
      <c r="C41" s="9" t="s">
        <v>406</v>
      </c>
      <c r="D41" s="9" t="s">
        <v>39</v>
      </c>
      <c r="E41" s="9" t="s">
        <v>87</v>
      </c>
      <c r="F41" s="9">
        <v>1297990246</v>
      </c>
      <c r="G41" s="9" t="s">
        <v>37</v>
      </c>
      <c r="H41" s="27"/>
      <c r="I41" s="6">
        <v>8</v>
      </c>
      <c r="J41" s="6">
        <v>8</v>
      </c>
      <c r="K41" s="9">
        <v>18</v>
      </c>
      <c r="L41" s="7">
        <f t="shared" si="16"/>
        <v>72</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179</v>
      </c>
      <c r="Z41" s="10" t="str">
        <f t="shared" si="5"/>
        <v/>
      </c>
      <c r="AA41" s="10" t="str">
        <f t="shared" si="6"/>
        <v/>
      </c>
      <c r="AB41" s="10" t="str">
        <f t="shared" si="7"/>
        <v/>
      </c>
      <c r="AC41" s="10" t="str">
        <f t="shared" si="8"/>
        <v/>
      </c>
      <c r="AD41" s="10" t="str">
        <f t="shared" si="9"/>
        <v/>
      </c>
      <c r="AE41" s="10">
        <f t="shared" si="10"/>
        <v>72</v>
      </c>
      <c r="AF41" s="10" t="str">
        <f t="shared" si="11"/>
        <v/>
      </c>
      <c r="AG41" s="10" t="str">
        <f t="shared" si="12"/>
        <v/>
      </c>
      <c r="AH41" s="10" t="str">
        <f t="shared" si="13"/>
        <v/>
      </c>
      <c r="AI41" s="13" t="str">
        <f t="shared" si="14"/>
        <v>20</v>
      </c>
      <c r="AJ41" s="11">
        <f t="shared" si="15"/>
        <v>20</v>
      </c>
    </row>
    <row r="42" spans="1:36" x14ac:dyDescent="0.25">
      <c r="A42" s="1">
        <v>24</v>
      </c>
      <c r="B42" s="4">
        <v>48</v>
      </c>
      <c r="C42" s="9" t="s">
        <v>407</v>
      </c>
      <c r="D42" s="9" t="s">
        <v>268</v>
      </c>
      <c r="E42" s="9" t="s">
        <v>408</v>
      </c>
      <c r="F42" s="9">
        <v>1152865136</v>
      </c>
      <c r="G42" s="9" t="s">
        <v>40</v>
      </c>
      <c r="H42" s="27"/>
      <c r="I42" s="6">
        <v>8</v>
      </c>
      <c r="J42" s="6">
        <v>8</v>
      </c>
      <c r="K42" s="9">
        <v>18</v>
      </c>
      <c r="L42" s="7">
        <f t="shared" si="16"/>
        <v>72</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178</v>
      </c>
      <c r="Z42" s="10">
        <f t="shared" si="5"/>
        <v>108</v>
      </c>
      <c r="AA42" s="10" t="str">
        <f t="shared" si="6"/>
        <v/>
      </c>
      <c r="AB42" s="10" t="str">
        <f t="shared" si="7"/>
        <v/>
      </c>
      <c r="AC42" s="10" t="str">
        <f t="shared" si="8"/>
        <v/>
      </c>
      <c r="AD42" s="10" t="str">
        <f t="shared" si="9"/>
        <v/>
      </c>
      <c r="AE42" s="10">
        <f t="shared" si="10"/>
        <v>72</v>
      </c>
      <c r="AF42" s="10" t="str">
        <f t="shared" si="11"/>
        <v/>
      </c>
      <c r="AG42" s="10" t="str">
        <f t="shared" si="12"/>
        <v/>
      </c>
      <c r="AH42" s="10" t="str">
        <f t="shared" si="13"/>
        <v/>
      </c>
      <c r="AI42" s="13" t="str">
        <f t="shared" si="14"/>
        <v>20</v>
      </c>
      <c r="AJ42" s="11">
        <f t="shared" si="15"/>
        <v>20</v>
      </c>
    </row>
    <row r="43" spans="1:36" x14ac:dyDescent="0.25">
      <c r="A43" s="1">
        <v>25</v>
      </c>
      <c r="B43" s="4">
        <v>48</v>
      </c>
      <c r="C43" s="9" t="s">
        <v>409</v>
      </c>
      <c r="D43" s="9" t="s">
        <v>136</v>
      </c>
      <c r="E43" s="9" t="s">
        <v>52</v>
      </c>
      <c r="F43" s="9">
        <v>4199300084</v>
      </c>
      <c r="G43" s="9" t="s">
        <v>40</v>
      </c>
      <c r="H43" s="27"/>
      <c r="I43" s="6">
        <v>8</v>
      </c>
      <c r="J43" s="6">
        <v>8</v>
      </c>
      <c r="K43" s="9">
        <v>17</v>
      </c>
      <c r="L43" s="7">
        <f t="shared" si="16"/>
        <v>68</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178</v>
      </c>
      <c r="Z43" s="10">
        <f t="shared" si="5"/>
        <v>108</v>
      </c>
      <c r="AA43" s="10" t="str">
        <f t="shared" si="6"/>
        <v/>
      </c>
      <c r="AB43" s="10" t="str">
        <f t="shared" si="7"/>
        <v/>
      </c>
      <c r="AC43" s="10" t="str">
        <f t="shared" si="8"/>
        <v/>
      </c>
      <c r="AD43" s="10" t="str">
        <f t="shared" si="9"/>
        <v/>
      </c>
      <c r="AE43" s="10">
        <f t="shared" si="10"/>
        <v>68</v>
      </c>
      <c r="AF43" s="10" t="str">
        <f t="shared" si="11"/>
        <v/>
      </c>
      <c r="AG43" s="10" t="str">
        <f t="shared" si="12"/>
        <v/>
      </c>
      <c r="AH43" s="10" t="str">
        <f t="shared" si="13"/>
        <v/>
      </c>
      <c r="AI43" s="13" t="str">
        <f t="shared" si="14"/>
        <v>25</v>
      </c>
      <c r="AJ43" s="11">
        <f t="shared" si="15"/>
        <v>25</v>
      </c>
    </row>
    <row r="44" spans="1:36" x14ac:dyDescent="0.25">
      <c r="A44" s="1">
        <v>26</v>
      </c>
      <c r="B44" s="4">
        <v>48</v>
      </c>
      <c r="C44" s="9" t="s">
        <v>410</v>
      </c>
      <c r="D44" s="9" t="s">
        <v>130</v>
      </c>
      <c r="E44" s="9" t="s">
        <v>67</v>
      </c>
      <c r="F44" s="9">
        <v>689665552</v>
      </c>
      <c r="G44" s="9" t="s">
        <v>28</v>
      </c>
      <c r="H44" s="27"/>
      <c r="I44" s="6">
        <v>8</v>
      </c>
      <c r="J44" s="6">
        <v>8</v>
      </c>
      <c r="K44" s="9">
        <v>17</v>
      </c>
      <c r="L44" s="7">
        <f t="shared" si="16"/>
        <v>68</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179</v>
      </c>
      <c r="Z44" s="10" t="str">
        <f t="shared" si="5"/>
        <v/>
      </c>
      <c r="AA44" s="10" t="str">
        <f t="shared" si="6"/>
        <v/>
      </c>
      <c r="AB44" s="10" t="str">
        <f t="shared" si="7"/>
        <v/>
      </c>
      <c r="AC44" s="10" t="str">
        <f t="shared" si="8"/>
        <v/>
      </c>
      <c r="AD44" s="10" t="str">
        <f t="shared" si="9"/>
        <v/>
      </c>
      <c r="AE44" s="10">
        <f t="shared" si="10"/>
        <v>68</v>
      </c>
      <c r="AF44" s="10" t="str">
        <f t="shared" si="11"/>
        <v/>
      </c>
      <c r="AG44" s="10" t="str">
        <f t="shared" si="12"/>
        <v/>
      </c>
      <c r="AH44" s="10" t="str">
        <f t="shared" si="13"/>
        <v/>
      </c>
      <c r="AI44" s="13" t="str">
        <f t="shared" si="14"/>
        <v>25</v>
      </c>
      <c r="AJ44" s="11">
        <f t="shared" si="15"/>
        <v>25</v>
      </c>
    </row>
    <row r="45" spans="1:36" x14ac:dyDescent="0.25">
      <c r="A45" s="1">
        <v>27</v>
      </c>
      <c r="B45" s="4">
        <v>48</v>
      </c>
      <c r="C45" s="9" t="s">
        <v>411</v>
      </c>
      <c r="D45" s="9" t="s">
        <v>60</v>
      </c>
      <c r="E45" s="9" t="s">
        <v>105</v>
      </c>
      <c r="F45" s="9">
        <v>3299160971</v>
      </c>
      <c r="G45" s="9" t="s">
        <v>40</v>
      </c>
      <c r="H45" s="27"/>
      <c r="I45" s="6">
        <v>8</v>
      </c>
      <c r="J45" s="6">
        <v>8</v>
      </c>
      <c r="K45" s="9">
        <v>17</v>
      </c>
      <c r="L45" s="7">
        <f t="shared" si="16"/>
        <v>68</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178</v>
      </c>
      <c r="Z45" s="10">
        <f t="shared" si="5"/>
        <v>108</v>
      </c>
      <c r="AA45" s="10" t="str">
        <f t="shared" si="6"/>
        <v/>
      </c>
      <c r="AB45" s="10" t="str">
        <f t="shared" si="7"/>
        <v/>
      </c>
      <c r="AC45" s="10" t="str">
        <f t="shared" si="8"/>
        <v/>
      </c>
      <c r="AD45" s="10" t="str">
        <f t="shared" si="9"/>
        <v/>
      </c>
      <c r="AE45" s="10">
        <f t="shared" si="10"/>
        <v>68</v>
      </c>
      <c r="AF45" s="10" t="str">
        <f t="shared" si="11"/>
        <v/>
      </c>
      <c r="AG45" s="10" t="str">
        <f t="shared" si="12"/>
        <v/>
      </c>
      <c r="AH45" s="10" t="str">
        <f t="shared" si="13"/>
        <v/>
      </c>
      <c r="AI45" s="13" t="str">
        <f t="shared" si="14"/>
        <v>25</v>
      </c>
      <c r="AJ45" s="11">
        <f t="shared" si="15"/>
        <v>25</v>
      </c>
    </row>
    <row r="46" spans="1:36" x14ac:dyDescent="0.25">
      <c r="A46" s="1">
        <v>28</v>
      </c>
      <c r="B46" s="4">
        <v>48</v>
      </c>
      <c r="C46" s="9" t="s">
        <v>250</v>
      </c>
      <c r="D46" s="9" t="s">
        <v>46</v>
      </c>
      <c r="E46" s="9" t="s">
        <v>52</v>
      </c>
      <c r="F46" s="9">
        <v>3592125553</v>
      </c>
      <c r="G46" s="9" t="s">
        <v>37</v>
      </c>
      <c r="H46" s="27"/>
      <c r="I46" s="6">
        <v>8</v>
      </c>
      <c r="J46" s="6">
        <v>8</v>
      </c>
      <c r="K46" s="9">
        <v>17</v>
      </c>
      <c r="L46" s="7">
        <f t="shared" si="16"/>
        <v>68</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179</v>
      </c>
      <c r="Z46" s="10" t="str">
        <f t="shared" si="5"/>
        <v/>
      </c>
      <c r="AA46" s="10" t="str">
        <f t="shared" si="6"/>
        <v/>
      </c>
      <c r="AB46" s="10" t="str">
        <f t="shared" si="7"/>
        <v/>
      </c>
      <c r="AC46" s="10" t="str">
        <f t="shared" si="8"/>
        <v/>
      </c>
      <c r="AD46" s="10" t="str">
        <f t="shared" si="9"/>
        <v/>
      </c>
      <c r="AE46" s="10">
        <f t="shared" si="10"/>
        <v>68</v>
      </c>
      <c r="AF46" s="10" t="str">
        <f t="shared" si="11"/>
        <v/>
      </c>
      <c r="AG46" s="10" t="str">
        <f t="shared" si="12"/>
        <v/>
      </c>
      <c r="AH46" s="10" t="str">
        <f t="shared" si="13"/>
        <v/>
      </c>
      <c r="AI46" s="13" t="str">
        <f t="shared" si="14"/>
        <v>25</v>
      </c>
      <c r="AJ46" s="11">
        <f t="shared" si="15"/>
        <v>25</v>
      </c>
    </row>
    <row r="47" spans="1:36" x14ac:dyDescent="0.25">
      <c r="A47" s="1">
        <v>29</v>
      </c>
      <c r="B47" s="4">
        <v>48</v>
      </c>
      <c r="C47" s="9" t="s">
        <v>412</v>
      </c>
      <c r="D47" s="9" t="s">
        <v>146</v>
      </c>
      <c r="E47" s="9" t="s">
        <v>47</v>
      </c>
      <c r="F47" s="9">
        <v>3713645287</v>
      </c>
      <c r="G47" s="9" t="s">
        <v>40</v>
      </c>
      <c r="H47" s="27"/>
      <c r="I47" s="6">
        <v>8</v>
      </c>
      <c r="J47" s="6">
        <v>8</v>
      </c>
      <c r="K47" s="9">
        <v>17</v>
      </c>
      <c r="L47" s="7">
        <f t="shared" si="16"/>
        <v>68</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178</v>
      </c>
      <c r="Z47" s="10">
        <f t="shared" si="5"/>
        <v>108</v>
      </c>
      <c r="AA47" s="10" t="str">
        <f t="shared" si="6"/>
        <v/>
      </c>
      <c r="AB47" s="10" t="str">
        <f t="shared" si="7"/>
        <v/>
      </c>
      <c r="AC47" s="10" t="str">
        <f t="shared" si="8"/>
        <v/>
      </c>
      <c r="AD47" s="10" t="str">
        <f t="shared" si="9"/>
        <v/>
      </c>
      <c r="AE47" s="10">
        <f t="shared" si="10"/>
        <v>68</v>
      </c>
      <c r="AF47" s="10" t="str">
        <f t="shared" si="11"/>
        <v/>
      </c>
      <c r="AG47" s="10" t="str">
        <f t="shared" si="12"/>
        <v/>
      </c>
      <c r="AH47" s="10" t="str">
        <f t="shared" si="13"/>
        <v/>
      </c>
      <c r="AI47" s="13" t="str">
        <f t="shared" si="14"/>
        <v>25</v>
      </c>
      <c r="AJ47" s="11">
        <f t="shared" si="15"/>
        <v>25</v>
      </c>
    </row>
    <row r="48" spans="1:36" x14ac:dyDescent="0.25">
      <c r="A48" s="1">
        <v>30</v>
      </c>
      <c r="B48" s="4">
        <v>48</v>
      </c>
      <c r="C48" s="9" t="s">
        <v>413</v>
      </c>
      <c r="D48" s="9" t="s">
        <v>35</v>
      </c>
      <c r="E48" s="9" t="s">
        <v>49</v>
      </c>
      <c r="F48" s="9">
        <v>1765125789</v>
      </c>
      <c r="G48" s="9" t="s">
        <v>40</v>
      </c>
      <c r="H48" s="27"/>
      <c r="I48" s="6">
        <v>8</v>
      </c>
      <c r="J48" s="6">
        <v>8</v>
      </c>
      <c r="K48" s="9">
        <v>16</v>
      </c>
      <c r="L48" s="7">
        <f t="shared" si="16"/>
        <v>64</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178</v>
      </c>
      <c r="Z48" s="10">
        <f t="shared" si="5"/>
        <v>108</v>
      </c>
      <c r="AA48" s="10" t="str">
        <f t="shared" si="6"/>
        <v/>
      </c>
      <c r="AB48" s="10" t="str">
        <f t="shared" si="7"/>
        <v/>
      </c>
      <c r="AC48" s="10" t="str">
        <f t="shared" si="8"/>
        <v/>
      </c>
      <c r="AD48" s="10" t="str">
        <f t="shared" si="9"/>
        <v/>
      </c>
      <c r="AE48" s="10">
        <f t="shared" si="10"/>
        <v>64</v>
      </c>
      <c r="AF48" s="10" t="str">
        <f t="shared" si="11"/>
        <v/>
      </c>
      <c r="AG48" s="10" t="str">
        <f t="shared" si="12"/>
        <v/>
      </c>
      <c r="AH48" s="10" t="str">
        <f t="shared" si="13"/>
        <v/>
      </c>
      <c r="AI48" s="13" t="str">
        <f t="shared" si="14"/>
        <v>30</v>
      </c>
      <c r="AJ48" s="11">
        <f t="shared" si="15"/>
        <v>30</v>
      </c>
    </row>
    <row r="49" spans="1:36" x14ac:dyDescent="0.25">
      <c r="A49" s="1">
        <v>31</v>
      </c>
      <c r="B49" s="4">
        <v>48</v>
      </c>
      <c r="C49" s="9" t="s">
        <v>262</v>
      </c>
      <c r="D49" s="9" t="s">
        <v>97</v>
      </c>
      <c r="E49" s="9" t="s">
        <v>52</v>
      </c>
      <c r="F49" s="9">
        <v>4215179620</v>
      </c>
      <c r="G49" s="9" t="s">
        <v>40</v>
      </c>
      <c r="H49" s="27"/>
      <c r="I49" s="6">
        <v>8</v>
      </c>
      <c r="J49" s="6">
        <v>8</v>
      </c>
      <c r="K49" s="9">
        <v>16</v>
      </c>
      <c r="L49" s="7">
        <f t="shared" si="16"/>
        <v>64</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178</v>
      </c>
      <c r="Z49" s="10">
        <f t="shared" si="5"/>
        <v>108</v>
      </c>
      <c r="AA49" s="10" t="str">
        <f t="shared" si="6"/>
        <v/>
      </c>
      <c r="AB49" s="10" t="str">
        <f t="shared" si="7"/>
        <v/>
      </c>
      <c r="AC49" s="10" t="str">
        <f t="shared" si="8"/>
        <v/>
      </c>
      <c r="AD49" s="10" t="str">
        <f t="shared" si="9"/>
        <v/>
      </c>
      <c r="AE49" s="10">
        <f t="shared" si="10"/>
        <v>64</v>
      </c>
      <c r="AF49" s="10" t="str">
        <f t="shared" si="11"/>
        <v/>
      </c>
      <c r="AG49" s="10" t="str">
        <f t="shared" si="12"/>
        <v/>
      </c>
      <c r="AH49" s="10" t="str">
        <f t="shared" si="13"/>
        <v/>
      </c>
      <c r="AI49" s="13" t="str">
        <f t="shared" si="14"/>
        <v>30</v>
      </c>
      <c r="AJ49" s="11">
        <f t="shared" si="15"/>
        <v>30</v>
      </c>
    </row>
    <row r="50" spans="1:36" x14ac:dyDescent="0.25">
      <c r="A50" s="1">
        <v>32</v>
      </c>
      <c r="B50" s="4">
        <v>48</v>
      </c>
      <c r="C50" s="9" t="s">
        <v>414</v>
      </c>
      <c r="D50" s="9" t="s">
        <v>32</v>
      </c>
      <c r="E50" s="9" t="s">
        <v>67</v>
      </c>
      <c r="F50" s="9">
        <v>1156906258</v>
      </c>
      <c r="G50" s="9" t="s">
        <v>37</v>
      </c>
      <c r="H50" s="27"/>
      <c r="I50" s="6">
        <v>8</v>
      </c>
      <c r="J50" s="6">
        <v>8</v>
      </c>
      <c r="K50" s="9">
        <v>16</v>
      </c>
      <c r="L50" s="7">
        <f t="shared" si="16"/>
        <v>64</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179</v>
      </c>
      <c r="Z50" s="10" t="str">
        <f t="shared" si="5"/>
        <v/>
      </c>
      <c r="AA50" s="10" t="str">
        <f t="shared" si="6"/>
        <v/>
      </c>
      <c r="AB50" s="10" t="str">
        <f t="shared" si="7"/>
        <v/>
      </c>
      <c r="AC50" s="10" t="str">
        <f t="shared" si="8"/>
        <v/>
      </c>
      <c r="AD50" s="10" t="str">
        <f t="shared" si="9"/>
        <v/>
      </c>
      <c r="AE50" s="10">
        <f t="shared" si="10"/>
        <v>64</v>
      </c>
      <c r="AF50" s="10" t="str">
        <f t="shared" si="11"/>
        <v/>
      </c>
      <c r="AG50" s="10" t="str">
        <f t="shared" si="12"/>
        <v/>
      </c>
      <c r="AH50" s="10" t="str">
        <f t="shared" si="13"/>
        <v/>
      </c>
      <c r="AI50" s="13" t="str">
        <f t="shared" si="14"/>
        <v>30</v>
      </c>
      <c r="AJ50" s="11">
        <f t="shared" si="15"/>
        <v>30</v>
      </c>
    </row>
    <row r="51" spans="1:36" x14ac:dyDescent="0.25">
      <c r="A51" s="1">
        <v>33</v>
      </c>
      <c r="B51" s="4">
        <v>48</v>
      </c>
      <c r="C51" s="9" t="s">
        <v>415</v>
      </c>
      <c r="D51" s="9" t="s">
        <v>39</v>
      </c>
      <c r="E51" s="9" t="s">
        <v>33</v>
      </c>
      <c r="F51" s="9">
        <v>2571975401</v>
      </c>
      <c r="G51" s="9" t="s">
        <v>40</v>
      </c>
      <c r="H51" s="27"/>
      <c r="I51" s="6">
        <v>8</v>
      </c>
      <c r="J51" s="6">
        <v>8</v>
      </c>
      <c r="K51" s="9">
        <v>14</v>
      </c>
      <c r="L51" s="7">
        <f t="shared" si="16"/>
        <v>56</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178</v>
      </c>
      <c r="Z51" s="10">
        <f t="shared" si="5"/>
        <v>108</v>
      </c>
      <c r="AA51" s="10" t="str">
        <f t="shared" si="6"/>
        <v/>
      </c>
      <c r="AB51" s="10" t="str">
        <f t="shared" si="7"/>
        <v/>
      </c>
      <c r="AC51" s="10" t="str">
        <f t="shared" si="8"/>
        <v/>
      </c>
      <c r="AD51" s="10" t="str">
        <f t="shared" si="9"/>
        <v/>
      </c>
      <c r="AE51" s="10">
        <f t="shared" si="10"/>
        <v>56</v>
      </c>
      <c r="AF51" s="10" t="str">
        <f t="shared" si="11"/>
        <v/>
      </c>
      <c r="AG51" s="10" t="str">
        <f t="shared" si="12"/>
        <v/>
      </c>
      <c r="AH51" s="10" t="str">
        <f t="shared" si="13"/>
        <v/>
      </c>
      <c r="AI51" s="13" t="str">
        <f t="shared" si="14"/>
        <v>33</v>
      </c>
      <c r="AJ51" s="11">
        <f t="shared" si="15"/>
        <v>33</v>
      </c>
    </row>
    <row r="52" spans="1:36" x14ac:dyDescent="0.25">
      <c r="A52" s="1">
        <v>34</v>
      </c>
      <c r="B52" s="4">
        <v>48</v>
      </c>
      <c r="C52" s="9" t="s">
        <v>416</v>
      </c>
      <c r="D52" s="9" t="s">
        <v>208</v>
      </c>
      <c r="E52" s="9" t="s">
        <v>157</v>
      </c>
      <c r="F52" s="9">
        <v>4256611231</v>
      </c>
      <c r="G52" s="9" t="s">
        <v>40</v>
      </c>
      <c r="H52" s="27"/>
      <c r="I52" s="6">
        <v>8</v>
      </c>
      <c r="J52" s="6">
        <v>8</v>
      </c>
      <c r="K52" s="9">
        <v>13</v>
      </c>
      <c r="L52" s="7">
        <f t="shared" si="16"/>
        <v>52</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179</v>
      </c>
      <c r="Z52" s="10" t="str">
        <f t="shared" si="5"/>
        <v/>
      </c>
      <c r="AA52" s="10" t="str">
        <f t="shared" si="6"/>
        <v/>
      </c>
      <c r="AB52" s="10" t="str">
        <f t="shared" si="7"/>
        <v/>
      </c>
      <c r="AC52" s="10" t="str">
        <f t="shared" si="8"/>
        <v/>
      </c>
      <c r="AD52" s="10" t="str">
        <f t="shared" si="9"/>
        <v/>
      </c>
      <c r="AE52" s="10">
        <f t="shared" si="10"/>
        <v>52</v>
      </c>
      <c r="AF52" s="10" t="str">
        <f t="shared" si="11"/>
        <v/>
      </c>
      <c r="AG52" s="10" t="str">
        <f t="shared" si="12"/>
        <v/>
      </c>
      <c r="AH52" s="10" t="str">
        <f t="shared" si="13"/>
        <v/>
      </c>
      <c r="AI52" s="13" t="str">
        <f t="shared" si="14"/>
        <v>34</v>
      </c>
      <c r="AJ52" s="11">
        <f t="shared" si="15"/>
        <v>34</v>
      </c>
    </row>
    <row r="53" spans="1:36" x14ac:dyDescent="0.25">
      <c r="A53" s="1">
        <v>35</v>
      </c>
      <c r="B53" s="4">
        <v>48</v>
      </c>
      <c r="C53" s="9" t="s">
        <v>145</v>
      </c>
      <c r="D53" s="9" t="s">
        <v>113</v>
      </c>
      <c r="E53" s="9" t="s">
        <v>33</v>
      </c>
      <c r="F53" s="9">
        <v>3474431343</v>
      </c>
      <c r="G53" s="9" t="s">
        <v>40</v>
      </c>
      <c r="H53" s="27"/>
      <c r="I53" s="6">
        <v>8</v>
      </c>
      <c r="J53" s="6">
        <v>8</v>
      </c>
      <c r="K53" s="9">
        <v>13</v>
      </c>
      <c r="L53" s="7">
        <f t="shared" si="16"/>
        <v>52</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179</v>
      </c>
      <c r="Z53" s="10" t="str">
        <f t="shared" si="5"/>
        <v/>
      </c>
      <c r="AA53" s="10" t="str">
        <f t="shared" si="6"/>
        <v/>
      </c>
      <c r="AB53" s="10" t="str">
        <f t="shared" si="7"/>
        <v/>
      </c>
      <c r="AC53" s="10" t="str">
        <f t="shared" si="8"/>
        <v/>
      </c>
      <c r="AD53" s="10" t="str">
        <f t="shared" si="9"/>
        <v/>
      </c>
      <c r="AE53" s="10">
        <f t="shared" si="10"/>
        <v>52</v>
      </c>
      <c r="AF53" s="10" t="str">
        <f t="shared" si="11"/>
        <v/>
      </c>
      <c r="AG53" s="10" t="str">
        <f t="shared" si="12"/>
        <v/>
      </c>
      <c r="AH53" s="10" t="str">
        <f t="shared" si="13"/>
        <v/>
      </c>
      <c r="AI53" s="13" t="str">
        <f t="shared" si="14"/>
        <v>34</v>
      </c>
      <c r="AJ53" s="11">
        <f t="shared" si="15"/>
        <v>34</v>
      </c>
    </row>
    <row r="54" spans="1:36" x14ac:dyDescent="0.25">
      <c r="A54" s="1">
        <v>36</v>
      </c>
      <c r="B54" s="4">
        <v>48</v>
      </c>
      <c r="C54" s="9" t="s">
        <v>417</v>
      </c>
      <c r="D54" s="9" t="s">
        <v>56</v>
      </c>
      <c r="E54" s="9" t="s">
        <v>124</v>
      </c>
      <c r="F54" s="9">
        <v>2959379429</v>
      </c>
      <c r="G54" s="9" t="s">
        <v>40</v>
      </c>
      <c r="H54" s="27"/>
      <c r="I54" s="6">
        <v>8</v>
      </c>
      <c r="J54" s="6">
        <v>8</v>
      </c>
      <c r="K54" s="9">
        <v>13</v>
      </c>
      <c r="L54" s="7">
        <f t="shared" si="16"/>
        <v>52</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179</v>
      </c>
      <c r="Z54" s="10" t="str">
        <f t="shared" si="5"/>
        <v/>
      </c>
      <c r="AA54" s="10" t="str">
        <f t="shared" si="6"/>
        <v/>
      </c>
      <c r="AB54" s="10" t="str">
        <f t="shared" si="7"/>
        <v/>
      </c>
      <c r="AC54" s="10" t="str">
        <f t="shared" si="8"/>
        <v/>
      </c>
      <c r="AD54" s="10" t="str">
        <f t="shared" si="9"/>
        <v/>
      </c>
      <c r="AE54" s="10">
        <f t="shared" si="10"/>
        <v>52</v>
      </c>
      <c r="AF54" s="10" t="str">
        <f t="shared" si="11"/>
        <v/>
      </c>
      <c r="AG54" s="10" t="str">
        <f t="shared" si="12"/>
        <v/>
      </c>
      <c r="AH54" s="10" t="str">
        <f t="shared" si="13"/>
        <v/>
      </c>
      <c r="AI54" s="13" t="str">
        <f t="shared" si="14"/>
        <v>34</v>
      </c>
      <c r="AJ54" s="11">
        <f t="shared" si="15"/>
        <v>34</v>
      </c>
    </row>
    <row r="55" spans="1:36" x14ac:dyDescent="0.25">
      <c r="A55" s="1">
        <v>37</v>
      </c>
      <c r="B55" s="4">
        <v>48</v>
      </c>
      <c r="C55" s="9" t="s">
        <v>418</v>
      </c>
      <c r="D55" s="9" t="s">
        <v>93</v>
      </c>
      <c r="E55" s="9" t="s">
        <v>72</v>
      </c>
      <c r="F55" s="9">
        <v>3440607136</v>
      </c>
      <c r="G55" s="9" t="s">
        <v>40</v>
      </c>
      <c r="H55" s="27"/>
      <c r="I55" s="6">
        <v>8</v>
      </c>
      <c r="J55" s="6">
        <v>8</v>
      </c>
      <c r="K55" s="9">
        <v>13</v>
      </c>
      <c r="L55" s="7">
        <f t="shared" si="16"/>
        <v>52</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179</v>
      </c>
      <c r="Z55" s="10" t="str">
        <f t="shared" si="5"/>
        <v/>
      </c>
      <c r="AA55" s="10" t="str">
        <f t="shared" si="6"/>
        <v/>
      </c>
      <c r="AB55" s="10" t="str">
        <f t="shared" si="7"/>
        <v/>
      </c>
      <c r="AC55" s="10" t="str">
        <f t="shared" si="8"/>
        <v/>
      </c>
      <c r="AD55" s="10" t="str">
        <f t="shared" si="9"/>
        <v/>
      </c>
      <c r="AE55" s="10">
        <f t="shared" si="10"/>
        <v>52</v>
      </c>
      <c r="AF55" s="10" t="str">
        <f t="shared" si="11"/>
        <v/>
      </c>
      <c r="AG55" s="10" t="str">
        <f t="shared" si="12"/>
        <v/>
      </c>
      <c r="AH55" s="10" t="str">
        <f t="shared" si="13"/>
        <v/>
      </c>
      <c r="AI55" s="13" t="str">
        <f t="shared" si="14"/>
        <v>34</v>
      </c>
      <c r="AJ55" s="11">
        <f t="shared" si="15"/>
        <v>34</v>
      </c>
    </row>
    <row r="56" spans="1:36" x14ac:dyDescent="0.25">
      <c r="A56" s="1">
        <v>38</v>
      </c>
      <c r="B56" s="4">
        <v>48</v>
      </c>
      <c r="C56" s="9" t="s">
        <v>419</v>
      </c>
      <c r="D56" s="9" t="s">
        <v>208</v>
      </c>
      <c r="E56" s="9" t="s">
        <v>84</v>
      </c>
      <c r="F56" s="9">
        <v>3660873470</v>
      </c>
      <c r="G56" s="9" t="s">
        <v>40</v>
      </c>
      <c r="H56" s="27"/>
      <c r="I56" s="6">
        <v>8</v>
      </c>
      <c r="J56" s="6">
        <v>8</v>
      </c>
      <c r="K56" s="9">
        <v>13</v>
      </c>
      <c r="L56" s="7">
        <f t="shared" si="16"/>
        <v>52</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179</v>
      </c>
      <c r="Z56" s="10" t="str">
        <f t="shared" si="5"/>
        <v/>
      </c>
      <c r="AA56" s="10" t="str">
        <f t="shared" si="6"/>
        <v/>
      </c>
      <c r="AB56" s="10" t="str">
        <f t="shared" si="7"/>
        <v/>
      </c>
      <c r="AC56" s="10" t="str">
        <f t="shared" si="8"/>
        <v/>
      </c>
      <c r="AD56" s="10" t="str">
        <f t="shared" si="9"/>
        <v/>
      </c>
      <c r="AE56" s="10">
        <f t="shared" si="10"/>
        <v>52</v>
      </c>
      <c r="AF56" s="10" t="str">
        <f t="shared" si="11"/>
        <v/>
      </c>
      <c r="AG56" s="10" t="str">
        <f t="shared" si="12"/>
        <v/>
      </c>
      <c r="AH56" s="10" t="str">
        <f t="shared" si="13"/>
        <v/>
      </c>
      <c r="AI56" s="13" t="str">
        <f t="shared" si="14"/>
        <v>34</v>
      </c>
      <c r="AJ56" s="11">
        <f t="shared" si="15"/>
        <v>34</v>
      </c>
    </row>
    <row r="57" spans="1:36" x14ac:dyDescent="0.25">
      <c r="A57" s="1">
        <v>39</v>
      </c>
      <c r="B57" s="4">
        <v>48</v>
      </c>
      <c r="C57" s="9" t="s">
        <v>53</v>
      </c>
      <c r="D57" s="9" t="s">
        <v>136</v>
      </c>
      <c r="E57" s="9" t="s">
        <v>27</v>
      </c>
      <c r="F57" s="9">
        <v>3384292161</v>
      </c>
      <c r="G57" s="9" t="s">
        <v>40</v>
      </c>
      <c r="H57" s="27"/>
      <c r="I57" s="6">
        <v>8</v>
      </c>
      <c r="J57" s="6">
        <v>8</v>
      </c>
      <c r="K57" s="9">
        <v>12</v>
      </c>
      <c r="L57" s="7">
        <f t="shared" si="16"/>
        <v>48</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179</v>
      </c>
      <c r="Z57" s="10" t="str">
        <f t="shared" si="5"/>
        <v/>
      </c>
      <c r="AA57" s="10" t="str">
        <f t="shared" si="6"/>
        <v/>
      </c>
      <c r="AB57" s="10" t="str">
        <f t="shared" si="7"/>
        <v/>
      </c>
      <c r="AC57" s="10" t="str">
        <f t="shared" si="8"/>
        <v/>
      </c>
      <c r="AD57" s="10" t="str">
        <f t="shared" si="9"/>
        <v/>
      </c>
      <c r="AE57" s="10">
        <f t="shared" si="10"/>
        <v>48</v>
      </c>
      <c r="AF57" s="10" t="str">
        <f t="shared" si="11"/>
        <v/>
      </c>
      <c r="AG57" s="10" t="str">
        <f t="shared" si="12"/>
        <v/>
      </c>
      <c r="AH57" s="10" t="str">
        <f t="shared" si="13"/>
        <v/>
      </c>
      <c r="AI57" s="13" t="str">
        <f t="shared" si="14"/>
        <v>39</v>
      </c>
      <c r="AJ57" s="11">
        <f t="shared" si="15"/>
        <v>39</v>
      </c>
    </row>
    <row r="58" spans="1:36" x14ac:dyDescent="0.25">
      <c r="A58" s="1">
        <v>40</v>
      </c>
      <c r="B58" s="4">
        <v>48</v>
      </c>
      <c r="C58" s="9" t="s">
        <v>420</v>
      </c>
      <c r="D58" s="9" t="s">
        <v>56</v>
      </c>
      <c r="E58" s="9" t="s">
        <v>200</v>
      </c>
      <c r="F58" s="9">
        <v>2964427521</v>
      </c>
      <c r="G58" s="9" t="s">
        <v>40</v>
      </c>
      <c r="H58" s="27"/>
      <c r="I58" s="6">
        <v>8</v>
      </c>
      <c r="J58" s="6">
        <v>8</v>
      </c>
      <c r="K58" s="9">
        <v>12</v>
      </c>
      <c r="L58" s="7">
        <f t="shared" si="16"/>
        <v>48</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179</v>
      </c>
      <c r="Z58" s="10" t="str">
        <f t="shared" si="5"/>
        <v/>
      </c>
      <c r="AA58" s="10" t="str">
        <f t="shared" si="6"/>
        <v/>
      </c>
      <c r="AB58" s="10" t="str">
        <f t="shared" si="7"/>
        <v/>
      </c>
      <c r="AC58" s="10" t="str">
        <f t="shared" si="8"/>
        <v/>
      </c>
      <c r="AD58" s="10" t="str">
        <f t="shared" si="9"/>
        <v/>
      </c>
      <c r="AE58" s="10">
        <f t="shared" si="10"/>
        <v>48</v>
      </c>
      <c r="AF58" s="10" t="str">
        <f t="shared" si="11"/>
        <v/>
      </c>
      <c r="AG58" s="10" t="str">
        <f t="shared" si="12"/>
        <v/>
      </c>
      <c r="AH58" s="10" t="str">
        <f t="shared" si="13"/>
        <v/>
      </c>
      <c r="AI58" s="13" t="str">
        <f t="shared" si="14"/>
        <v>39</v>
      </c>
      <c r="AJ58" s="11">
        <f t="shared" si="15"/>
        <v>39</v>
      </c>
    </row>
    <row r="59" spans="1:36" x14ac:dyDescent="0.25">
      <c r="A59" s="1">
        <v>41</v>
      </c>
      <c r="B59" s="4">
        <v>48</v>
      </c>
      <c r="C59" s="9" t="s">
        <v>421</v>
      </c>
      <c r="D59" s="9" t="s">
        <v>208</v>
      </c>
      <c r="E59" s="9" t="s">
        <v>142</v>
      </c>
      <c r="F59" s="9">
        <v>606865320</v>
      </c>
      <c r="G59" s="9" t="s">
        <v>37</v>
      </c>
      <c r="H59" s="27"/>
      <c r="I59" s="6">
        <v>8</v>
      </c>
      <c r="J59" s="6">
        <v>8</v>
      </c>
      <c r="K59" s="9">
        <v>11</v>
      </c>
      <c r="L59" s="7">
        <f t="shared" si="16"/>
        <v>44</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179</v>
      </c>
      <c r="Z59" s="10" t="str">
        <f t="shared" si="5"/>
        <v/>
      </c>
      <c r="AA59" s="10" t="str">
        <f t="shared" si="6"/>
        <v/>
      </c>
      <c r="AB59" s="10" t="str">
        <f t="shared" si="7"/>
        <v/>
      </c>
      <c r="AC59" s="10" t="str">
        <f t="shared" si="8"/>
        <v/>
      </c>
      <c r="AD59" s="10" t="str">
        <f t="shared" si="9"/>
        <v/>
      </c>
      <c r="AE59" s="10">
        <f t="shared" si="10"/>
        <v>44</v>
      </c>
      <c r="AF59" s="10" t="str">
        <f t="shared" si="11"/>
        <v/>
      </c>
      <c r="AG59" s="10" t="str">
        <f t="shared" si="12"/>
        <v/>
      </c>
      <c r="AH59" s="10" t="str">
        <f t="shared" si="13"/>
        <v/>
      </c>
      <c r="AI59" s="13" t="str">
        <f t="shared" si="14"/>
        <v>41</v>
      </c>
      <c r="AJ59" s="11">
        <f t="shared" si="15"/>
        <v>41</v>
      </c>
    </row>
    <row r="60" spans="1:36" x14ac:dyDescent="0.25">
      <c r="A60" s="1">
        <v>42</v>
      </c>
      <c r="B60" s="4">
        <v>48</v>
      </c>
      <c r="C60" s="9" t="s">
        <v>422</v>
      </c>
      <c r="D60" s="9" t="s">
        <v>54</v>
      </c>
      <c r="E60" s="9" t="s">
        <v>27</v>
      </c>
      <c r="F60" s="9">
        <v>1026049462</v>
      </c>
      <c r="G60" s="9" t="s">
        <v>37</v>
      </c>
      <c r="H60" s="27"/>
      <c r="I60" s="6">
        <v>8</v>
      </c>
      <c r="J60" s="6">
        <v>8</v>
      </c>
      <c r="K60" s="9">
        <v>11</v>
      </c>
      <c r="L60" s="7">
        <f t="shared" si="16"/>
        <v>44</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179</v>
      </c>
      <c r="Z60" s="10" t="str">
        <f t="shared" si="5"/>
        <v/>
      </c>
      <c r="AA60" s="10" t="str">
        <f t="shared" si="6"/>
        <v/>
      </c>
      <c r="AB60" s="10" t="str">
        <f t="shared" si="7"/>
        <v/>
      </c>
      <c r="AC60" s="10" t="str">
        <f t="shared" si="8"/>
        <v/>
      </c>
      <c r="AD60" s="10" t="str">
        <f t="shared" si="9"/>
        <v/>
      </c>
      <c r="AE60" s="10">
        <f t="shared" si="10"/>
        <v>44</v>
      </c>
      <c r="AF60" s="10" t="str">
        <f t="shared" si="11"/>
        <v/>
      </c>
      <c r="AG60" s="10" t="str">
        <f t="shared" si="12"/>
        <v/>
      </c>
      <c r="AH60" s="10" t="str">
        <f t="shared" si="13"/>
        <v/>
      </c>
      <c r="AI60" s="13" t="str">
        <f t="shared" si="14"/>
        <v>41</v>
      </c>
      <c r="AJ60" s="11">
        <f t="shared" si="15"/>
        <v>41</v>
      </c>
    </row>
    <row r="61" spans="1:36" x14ac:dyDescent="0.25">
      <c r="A61" s="1">
        <v>43</v>
      </c>
      <c r="B61" s="4">
        <v>48</v>
      </c>
      <c r="C61" s="9" t="s">
        <v>325</v>
      </c>
      <c r="D61" s="9" t="s">
        <v>69</v>
      </c>
      <c r="E61" s="9" t="s">
        <v>87</v>
      </c>
      <c r="F61" s="9">
        <v>116114813</v>
      </c>
      <c r="G61" s="9" t="s">
        <v>40</v>
      </c>
      <c r="H61" s="27"/>
      <c r="I61" s="6">
        <v>8</v>
      </c>
      <c r="J61" s="6">
        <v>8</v>
      </c>
      <c r="K61" s="9">
        <v>11</v>
      </c>
      <c r="L61" s="7">
        <f t="shared" si="16"/>
        <v>44</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179</v>
      </c>
      <c r="Z61" s="10" t="str">
        <f t="shared" si="5"/>
        <v/>
      </c>
      <c r="AA61" s="10" t="str">
        <f t="shared" si="6"/>
        <v/>
      </c>
      <c r="AB61" s="10" t="str">
        <f t="shared" si="7"/>
        <v/>
      </c>
      <c r="AC61" s="10" t="str">
        <f t="shared" si="8"/>
        <v/>
      </c>
      <c r="AD61" s="10" t="str">
        <f t="shared" si="9"/>
        <v/>
      </c>
      <c r="AE61" s="10">
        <f t="shared" si="10"/>
        <v>44</v>
      </c>
      <c r="AF61" s="10" t="str">
        <f t="shared" si="11"/>
        <v/>
      </c>
      <c r="AG61" s="10" t="str">
        <f t="shared" si="12"/>
        <v/>
      </c>
      <c r="AH61" s="10" t="str">
        <f t="shared" si="13"/>
        <v/>
      </c>
      <c r="AI61" s="13" t="str">
        <f t="shared" si="14"/>
        <v>41</v>
      </c>
      <c r="AJ61" s="11">
        <f t="shared" si="15"/>
        <v>41</v>
      </c>
    </row>
    <row r="62" spans="1:36" x14ac:dyDescent="0.25">
      <c r="A62" s="1">
        <v>44</v>
      </c>
      <c r="B62" s="4">
        <v>48</v>
      </c>
      <c r="C62" s="9" t="s">
        <v>423</v>
      </c>
      <c r="D62" s="9" t="s">
        <v>69</v>
      </c>
      <c r="E62" s="9" t="s">
        <v>282</v>
      </c>
      <c r="F62" s="9">
        <v>3332493636</v>
      </c>
      <c r="G62" s="9" t="s">
        <v>40</v>
      </c>
      <c r="H62" s="27"/>
      <c r="I62" s="6">
        <v>8</v>
      </c>
      <c r="J62" s="6">
        <v>8</v>
      </c>
      <c r="K62" s="9">
        <v>10</v>
      </c>
      <c r="L62" s="7">
        <f t="shared" si="16"/>
        <v>40</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179</v>
      </c>
      <c r="Z62" s="10" t="str">
        <f t="shared" si="5"/>
        <v/>
      </c>
      <c r="AA62" s="10" t="str">
        <f t="shared" si="6"/>
        <v/>
      </c>
      <c r="AB62" s="10" t="str">
        <f t="shared" si="7"/>
        <v/>
      </c>
      <c r="AC62" s="10" t="str">
        <f t="shared" si="8"/>
        <v/>
      </c>
      <c r="AD62" s="10" t="str">
        <f t="shared" si="9"/>
        <v/>
      </c>
      <c r="AE62" s="10">
        <f t="shared" si="10"/>
        <v>40</v>
      </c>
      <c r="AF62" s="10" t="str">
        <f t="shared" si="11"/>
        <v/>
      </c>
      <c r="AG62" s="10" t="str">
        <f t="shared" si="12"/>
        <v/>
      </c>
      <c r="AH62" s="10" t="str">
        <f t="shared" si="13"/>
        <v/>
      </c>
      <c r="AI62" s="13" t="str">
        <f t="shared" si="14"/>
        <v>44</v>
      </c>
      <c r="AJ62" s="11">
        <f t="shared" si="15"/>
        <v>44</v>
      </c>
    </row>
    <row r="63" spans="1:36" x14ac:dyDescent="0.25">
      <c r="A63" s="1">
        <v>45</v>
      </c>
      <c r="B63" s="4">
        <v>48</v>
      </c>
      <c r="C63" s="9" t="s">
        <v>300</v>
      </c>
      <c r="D63" s="9" t="s">
        <v>149</v>
      </c>
      <c r="E63" s="9" t="s">
        <v>67</v>
      </c>
      <c r="F63" s="9">
        <v>2153122728</v>
      </c>
      <c r="G63" s="9" t="s">
        <v>40</v>
      </c>
      <c r="H63" s="27"/>
      <c r="I63" s="6">
        <v>8</v>
      </c>
      <c r="J63" s="6">
        <v>8</v>
      </c>
      <c r="K63" s="9">
        <v>10</v>
      </c>
      <c r="L63" s="7">
        <f t="shared" si="16"/>
        <v>40</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179</v>
      </c>
      <c r="Z63" s="10" t="str">
        <f t="shared" si="5"/>
        <v/>
      </c>
      <c r="AA63" s="10" t="str">
        <f t="shared" si="6"/>
        <v/>
      </c>
      <c r="AB63" s="10" t="str">
        <f t="shared" si="7"/>
        <v/>
      </c>
      <c r="AC63" s="10" t="str">
        <f t="shared" si="8"/>
        <v/>
      </c>
      <c r="AD63" s="10" t="str">
        <f t="shared" si="9"/>
        <v/>
      </c>
      <c r="AE63" s="10">
        <f t="shared" si="10"/>
        <v>40</v>
      </c>
      <c r="AF63" s="10" t="str">
        <f t="shared" si="11"/>
        <v/>
      </c>
      <c r="AG63" s="10" t="str">
        <f t="shared" si="12"/>
        <v/>
      </c>
      <c r="AH63" s="10" t="str">
        <f t="shared" si="13"/>
        <v/>
      </c>
      <c r="AI63" s="13" t="str">
        <f t="shared" si="14"/>
        <v>44</v>
      </c>
      <c r="AJ63" s="11">
        <f t="shared" si="15"/>
        <v>44</v>
      </c>
    </row>
    <row r="64" spans="1:36" x14ac:dyDescent="0.25">
      <c r="A64" s="1">
        <v>46</v>
      </c>
      <c r="B64" s="4">
        <v>48</v>
      </c>
      <c r="C64" s="9" t="s">
        <v>424</v>
      </c>
      <c r="D64" s="9" t="s">
        <v>32</v>
      </c>
      <c r="E64" s="9" t="s">
        <v>84</v>
      </c>
      <c r="F64" s="9">
        <v>1413935911</v>
      </c>
      <c r="G64" s="9" t="s">
        <v>37</v>
      </c>
      <c r="H64" s="27"/>
      <c r="I64" s="6">
        <v>8</v>
      </c>
      <c r="J64" s="6">
        <v>8</v>
      </c>
      <c r="K64" s="9">
        <v>10</v>
      </c>
      <c r="L64" s="7">
        <f t="shared" si="16"/>
        <v>40</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179</v>
      </c>
      <c r="Z64" s="10" t="str">
        <f t="shared" si="5"/>
        <v/>
      </c>
      <c r="AA64" s="10" t="str">
        <f t="shared" si="6"/>
        <v/>
      </c>
      <c r="AB64" s="10" t="str">
        <f t="shared" si="7"/>
        <v/>
      </c>
      <c r="AC64" s="10" t="str">
        <f t="shared" si="8"/>
        <v/>
      </c>
      <c r="AD64" s="10" t="str">
        <f t="shared" si="9"/>
        <v/>
      </c>
      <c r="AE64" s="10">
        <f t="shared" si="10"/>
        <v>40</v>
      </c>
      <c r="AF64" s="10" t="str">
        <f t="shared" si="11"/>
        <v/>
      </c>
      <c r="AG64" s="10" t="str">
        <f t="shared" si="12"/>
        <v/>
      </c>
      <c r="AH64" s="10" t="str">
        <f t="shared" si="13"/>
        <v/>
      </c>
      <c r="AI64" s="13" t="str">
        <f t="shared" si="14"/>
        <v>44</v>
      </c>
      <c r="AJ64" s="11">
        <f t="shared" si="15"/>
        <v>44</v>
      </c>
    </row>
    <row r="65" spans="1:36" x14ac:dyDescent="0.25">
      <c r="A65" s="1">
        <v>47</v>
      </c>
      <c r="B65" s="4">
        <v>48</v>
      </c>
      <c r="C65" s="9" t="s">
        <v>425</v>
      </c>
      <c r="D65" s="9" t="s">
        <v>130</v>
      </c>
      <c r="E65" s="9" t="s">
        <v>87</v>
      </c>
      <c r="F65" s="9">
        <v>2559529182</v>
      </c>
      <c r="G65" s="9" t="s">
        <v>40</v>
      </c>
      <c r="H65" s="27"/>
      <c r="I65" s="6">
        <v>8</v>
      </c>
      <c r="J65" s="6">
        <v>8</v>
      </c>
      <c r="K65" s="9">
        <v>10</v>
      </c>
      <c r="L65" s="7">
        <f t="shared" si="16"/>
        <v>40</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179</v>
      </c>
      <c r="Z65" s="10" t="str">
        <f t="shared" si="5"/>
        <v/>
      </c>
      <c r="AA65" s="10" t="str">
        <f t="shared" si="6"/>
        <v/>
      </c>
      <c r="AB65" s="10" t="str">
        <f t="shared" si="7"/>
        <v/>
      </c>
      <c r="AC65" s="10" t="str">
        <f t="shared" si="8"/>
        <v/>
      </c>
      <c r="AD65" s="10" t="str">
        <f t="shared" si="9"/>
        <v/>
      </c>
      <c r="AE65" s="10">
        <f t="shared" si="10"/>
        <v>40</v>
      </c>
      <c r="AF65" s="10" t="str">
        <f t="shared" si="11"/>
        <v/>
      </c>
      <c r="AG65" s="10" t="str">
        <f t="shared" si="12"/>
        <v/>
      </c>
      <c r="AH65" s="10" t="str">
        <f t="shared" si="13"/>
        <v/>
      </c>
      <c r="AI65" s="13" t="str">
        <f t="shared" si="14"/>
        <v>44</v>
      </c>
      <c r="AJ65" s="11">
        <f t="shared" si="15"/>
        <v>44</v>
      </c>
    </row>
    <row r="66" spans="1:36" x14ac:dyDescent="0.25">
      <c r="A66" s="1">
        <v>48</v>
      </c>
      <c r="B66" s="4">
        <v>48</v>
      </c>
      <c r="C66" s="9" t="s">
        <v>426</v>
      </c>
      <c r="D66" s="9" t="s">
        <v>82</v>
      </c>
      <c r="E66" s="9" t="s">
        <v>87</v>
      </c>
      <c r="F66" s="9">
        <v>937291965</v>
      </c>
      <c r="G66" s="9" t="s">
        <v>40</v>
      </c>
      <c r="H66" s="27"/>
      <c r="I66" s="6">
        <v>8</v>
      </c>
      <c r="J66" s="6">
        <v>8</v>
      </c>
      <c r="K66" s="9">
        <v>10</v>
      </c>
      <c r="L66" s="7">
        <f t="shared" si="16"/>
        <v>40</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179</v>
      </c>
      <c r="Z66" s="10" t="str">
        <f t="shared" si="5"/>
        <v/>
      </c>
      <c r="AA66" s="10" t="str">
        <f t="shared" si="6"/>
        <v/>
      </c>
      <c r="AB66" s="10" t="str">
        <f t="shared" si="7"/>
        <v/>
      </c>
      <c r="AC66" s="10" t="str">
        <f t="shared" si="8"/>
        <v/>
      </c>
      <c r="AD66" s="10" t="str">
        <f t="shared" si="9"/>
        <v/>
      </c>
      <c r="AE66" s="10">
        <f t="shared" si="10"/>
        <v>40</v>
      </c>
      <c r="AF66" s="10" t="str">
        <f t="shared" si="11"/>
        <v/>
      </c>
      <c r="AG66" s="10" t="str">
        <f t="shared" si="12"/>
        <v/>
      </c>
      <c r="AH66" s="10" t="str">
        <f t="shared" si="13"/>
        <v/>
      </c>
      <c r="AI66" s="13" t="str">
        <f t="shared" si="14"/>
        <v>44</v>
      </c>
      <c r="AJ66" s="11">
        <f t="shared" si="15"/>
        <v>44</v>
      </c>
    </row>
    <row r="67" spans="1:36" x14ac:dyDescent="0.25">
      <c r="A67" s="1">
        <v>49</v>
      </c>
      <c r="B67" s="4">
        <v>48</v>
      </c>
      <c r="C67" s="9" t="s">
        <v>427</v>
      </c>
      <c r="D67" s="9" t="s">
        <v>56</v>
      </c>
      <c r="E67" s="9" t="s">
        <v>128</v>
      </c>
      <c r="F67" s="9">
        <v>3274657727</v>
      </c>
      <c r="G67" s="9" t="s">
        <v>40</v>
      </c>
      <c r="H67" s="27"/>
      <c r="I67" s="6">
        <v>8</v>
      </c>
      <c r="J67" s="6">
        <v>8</v>
      </c>
      <c r="K67" s="9">
        <v>10</v>
      </c>
      <c r="L67" s="7">
        <f t="shared" si="16"/>
        <v>40</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179</v>
      </c>
      <c r="Z67" s="10" t="str">
        <f t="shared" si="5"/>
        <v/>
      </c>
      <c r="AA67" s="10" t="str">
        <f t="shared" si="6"/>
        <v/>
      </c>
      <c r="AB67" s="10" t="str">
        <f t="shared" si="7"/>
        <v/>
      </c>
      <c r="AC67" s="10" t="str">
        <f t="shared" si="8"/>
        <v/>
      </c>
      <c r="AD67" s="10" t="str">
        <f t="shared" si="9"/>
        <v/>
      </c>
      <c r="AE67" s="10">
        <f t="shared" si="10"/>
        <v>40</v>
      </c>
      <c r="AF67" s="10" t="str">
        <f t="shared" si="11"/>
        <v/>
      </c>
      <c r="AG67" s="10" t="str">
        <f t="shared" si="12"/>
        <v/>
      </c>
      <c r="AH67" s="10" t="str">
        <f t="shared" si="13"/>
        <v/>
      </c>
      <c r="AI67" s="13" t="str">
        <f t="shared" si="14"/>
        <v>44</v>
      </c>
      <c r="AJ67" s="11">
        <f t="shared" si="15"/>
        <v>44</v>
      </c>
    </row>
    <row r="68" spans="1:36" x14ac:dyDescent="0.25">
      <c r="A68" s="1">
        <v>50</v>
      </c>
      <c r="B68" s="4">
        <v>48</v>
      </c>
      <c r="C68" s="9" t="s">
        <v>428</v>
      </c>
      <c r="D68" s="9" t="s">
        <v>32</v>
      </c>
      <c r="E68" s="9" t="s">
        <v>52</v>
      </c>
      <c r="F68" s="9">
        <v>1851288196</v>
      </c>
      <c r="G68" s="9" t="s">
        <v>40</v>
      </c>
      <c r="H68" s="27"/>
      <c r="I68" s="6">
        <v>8</v>
      </c>
      <c r="J68" s="6">
        <v>8</v>
      </c>
      <c r="K68" s="9">
        <v>9</v>
      </c>
      <c r="L68" s="7">
        <f t="shared" si="16"/>
        <v>36</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179</v>
      </c>
      <c r="Z68" s="10" t="str">
        <f t="shared" si="5"/>
        <v/>
      </c>
      <c r="AA68" s="10" t="str">
        <f t="shared" si="6"/>
        <v/>
      </c>
      <c r="AB68" s="10" t="str">
        <f t="shared" si="7"/>
        <v/>
      </c>
      <c r="AC68" s="10" t="str">
        <f t="shared" si="8"/>
        <v/>
      </c>
      <c r="AD68" s="10" t="str">
        <f t="shared" si="9"/>
        <v/>
      </c>
      <c r="AE68" s="10">
        <f t="shared" si="10"/>
        <v>36</v>
      </c>
      <c r="AF68" s="10" t="str">
        <f t="shared" si="11"/>
        <v/>
      </c>
      <c r="AG68" s="10" t="str">
        <f t="shared" si="12"/>
        <v/>
      </c>
      <c r="AH68" s="10" t="str">
        <f t="shared" si="13"/>
        <v/>
      </c>
      <c r="AI68" s="13" t="str">
        <f t="shared" si="14"/>
        <v>50</v>
      </c>
      <c r="AJ68" s="11">
        <f t="shared" si="15"/>
        <v>50</v>
      </c>
    </row>
    <row r="69" spans="1:36" x14ac:dyDescent="0.25">
      <c r="A69" s="1">
        <v>51</v>
      </c>
      <c r="B69" s="4">
        <v>48</v>
      </c>
      <c r="C69" s="9" t="s">
        <v>248</v>
      </c>
      <c r="D69" s="9" t="s">
        <v>188</v>
      </c>
      <c r="E69" s="9" t="s">
        <v>33</v>
      </c>
      <c r="F69" s="9">
        <v>607352055</v>
      </c>
      <c r="G69" s="9" t="s">
        <v>37</v>
      </c>
      <c r="H69" s="27"/>
      <c r="I69" s="6">
        <v>8</v>
      </c>
      <c r="J69" s="6">
        <v>8</v>
      </c>
      <c r="K69" s="9">
        <v>9</v>
      </c>
      <c r="L69" s="7">
        <f t="shared" si="16"/>
        <v>36</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179</v>
      </c>
      <c r="Z69" s="10" t="str">
        <f t="shared" si="5"/>
        <v/>
      </c>
      <c r="AA69" s="10" t="str">
        <f t="shared" si="6"/>
        <v/>
      </c>
      <c r="AB69" s="10" t="str">
        <f t="shared" si="7"/>
        <v/>
      </c>
      <c r="AC69" s="10" t="str">
        <f t="shared" si="8"/>
        <v/>
      </c>
      <c r="AD69" s="10" t="str">
        <f t="shared" si="9"/>
        <v/>
      </c>
      <c r="AE69" s="10">
        <f t="shared" si="10"/>
        <v>36</v>
      </c>
      <c r="AF69" s="10" t="str">
        <f t="shared" si="11"/>
        <v/>
      </c>
      <c r="AG69" s="10" t="str">
        <f t="shared" si="12"/>
        <v/>
      </c>
      <c r="AH69" s="10" t="str">
        <f t="shared" si="13"/>
        <v/>
      </c>
      <c r="AI69" s="13" t="str">
        <f t="shared" si="14"/>
        <v>50</v>
      </c>
      <c r="AJ69" s="11">
        <f t="shared" si="15"/>
        <v>50</v>
      </c>
    </row>
    <row r="70" spans="1:36" x14ac:dyDescent="0.25">
      <c r="A70" s="1">
        <v>52</v>
      </c>
      <c r="B70" s="4">
        <v>48</v>
      </c>
      <c r="C70" s="9" t="s">
        <v>429</v>
      </c>
      <c r="D70" s="9" t="s">
        <v>208</v>
      </c>
      <c r="E70" s="9" t="s">
        <v>124</v>
      </c>
      <c r="F70" s="9">
        <v>3117598670</v>
      </c>
      <c r="G70" s="9" t="s">
        <v>40</v>
      </c>
      <c r="H70" s="27"/>
      <c r="I70" s="6">
        <v>8</v>
      </c>
      <c r="J70" s="6">
        <v>8</v>
      </c>
      <c r="K70" s="9">
        <v>9</v>
      </c>
      <c r="L70" s="7">
        <f t="shared" si="16"/>
        <v>36</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179</v>
      </c>
      <c r="Z70" s="10" t="str">
        <f t="shared" si="5"/>
        <v/>
      </c>
      <c r="AA70" s="10" t="str">
        <f t="shared" si="6"/>
        <v/>
      </c>
      <c r="AB70" s="10" t="str">
        <f t="shared" si="7"/>
        <v/>
      </c>
      <c r="AC70" s="10" t="str">
        <f t="shared" si="8"/>
        <v/>
      </c>
      <c r="AD70" s="10" t="str">
        <f t="shared" si="9"/>
        <v/>
      </c>
      <c r="AE70" s="10">
        <f t="shared" si="10"/>
        <v>36</v>
      </c>
      <c r="AF70" s="10" t="str">
        <f t="shared" si="11"/>
        <v/>
      </c>
      <c r="AG70" s="10" t="str">
        <f t="shared" si="12"/>
        <v/>
      </c>
      <c r="AH70" s="10" t="str">
        <f t="shared" si="13"/>
        <v/>
      </c>
      <c r="AI70" s="13" t="str">
        <f t="shared" si="14"/>
        <v>50</v>
      </c>
      <c r="AJ70" s="11">
        <f t="shared" si="15"/>
        <v>50</v>
      </c>
    </row>
    <row r="71" spans="1:36" x14ac:dyDescent="0.25">
      <c r="A71" s="1">
        <v>53</v>
      </c>
      <c r="B71" s="4">
        <v>48</v>
      </c>
      <c r="C71" s="9" t="s">
        <v>168</v>
      </c>
      <c r="D71" s="9" t="s">
        <v>130</v>
      </c>
      <c r="E71" s="9" t="s">
        <v>27</v>
      </c>
      <c r="F71" s="9">
        <v>861395915</v>
      </c>
      <c r="G71" s="9" t="s">
        <v>40</v>
      </c>
      <c r="H71" s="27"/>
      <c r="I71" s="6">
        <v>8</v>
      </c>
      <c r="J71" s="6">
        <v>8</v>
      </c>
      <c r="K71" s="9">
        <v>9</v>
      </c>
      <c r="L71" s="7">
        <f t="shared" si="16"/>
        <v>36</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179</v>
      </c>
      <c r="Z71" s="10" t="str">
        <f t="shared" si="5"/>
        <v/>
      </c>
      <c r="AA71" s="10" t="str">
        <f t="shared" si="6"/>
        <v/>
      </c>
      <c r="AB71" s="10" t="str">
        <f t="shared" si="7"/>
        <v/>
      </c>
      <c r="AC71" s="10" t="str">
        <f t="shared" si="8"/>
        <v/>
      </c>
      <c r="AD71" s="10" t="str">
        <f t="shared" si="9"/>
        <v/>
      </c>
      <c r="AE71" s="10">
        <f t="shared" si="10"/>
        <v>36</v>
      </c>
      <c r="AF71" s="10" t="str">
        <f t="shared" si="11"/>
        <v/>
      </c>
      <c r="AG71" s="10" t="str">
        <f t="shared" si="12"/>
        <v/>
      </c>
      <c r="AH71" s="10" t="str">
        <f t="shared" si="13"/>
        <v/>
      </c>
      <c r="AI71" s="13" t="str">
        <f t="shared" si="14"/>
        <v>50</v>
      </c>
      <c r="AJ71" s="11">
        <f t="shared" si="15"/>
        <v>50</v>
      </c>
    </row>
    <row r="72" spans="1:36" x14ac:dyDescent="0.25">
      <c r="A72" s="1">
        <v>54</v>
      </c>
      <c r="B72" s="4">
        <v>48</v>
      </c>
      <c r="C72" s="9" t="s">
        <v>430</v>
      </c>
      <c r="D72" s="9" t="s">
        <v>32</v>
      </c>
      <c r="E72" s="9" t="s">
        <v>52</v>
      </c>
      <c r="F72" s="9">
        <v>3911700070</v>
      </c>
      <c r="G72" s="9" t="s">
        <v>40</v>
      </c>
      <c r="H72" s="27"/>
      <c r="I72" s="6">
        <v>8</v>
      </c>
      <c r="J72" s="6">
        <v>8</v>
      </c>
      <c r="K72" s="9">
        <v>8</v>
      </c>
      <c r="L72" s="7">
        <f t="shared" si="16"/>
        <v>32</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179</v>
      </c>
      <c r="Z72" s="10" t="str">
        <f t="shared" si="5"/>
        <v/>
      </c>
      <c r="AA72" s="10" t="str">
        <f t="shared" si="6"/>
        <v/>
      </c>
      <c r="AB72" s="10" t="str">
        <f t="shared" si="7"/>
        <v/>
      </c>
      <c r="AC72" s="10" t="str">
        <f t="shared" si="8"/>
        <v/>
      </c>
      <c r="AD72" s="10" t="str">
        <f t="shared" si="9"/>
        <v/>
      </c>
      <c r="AE72" s="10">
        <f t="shared" si="10"/>
        <v>32</v>
      </c>
      <c r="AF72" s="10" t="str">
        <f t="shared" si="11"/>
        <v/>
      </c>
      <c r="AG72" s="10" t="str">
        <f t="shared" si="12"/>
        <v/>
      </c>
      <c r="AH72" s="10" t="str">
        <f t="shared" si="13"/>
        <v/>
      </c>
      <c r="AI72" s="13" t="str">
        <f t="shared" si="14"/>
        <v>54</v>
      </c>
      <c r="AJ72" s="11">
        <f t="shared" si="15"/>
        <v>54</v>
      </c>
    </row>
    <row r="73" spans="1:36" x14ac:dyDescent="0.25">
      <c r="A73" s="1">
        <v>55</v>
      </c>
      <c r="B73" s="4">
        <v>48</v>
      </c>
      <c r="C73" s="9" t="s">
        <v>431</v>
      </c>
      <c r="D73" s="9" t="s">
        <v>60</v>
      </c>
      <c r="E73" s="9" t="s">
        <v>67</v>
      </c>
      <c r="F73" s="9">
        <v>3029539385</v>
      </c>
      <c r="G73" s="9" t="s">
        <v>37</v>
      </c>
      <c r="H73" s="27"/>
      <c r="I73" s="6">
        <v>8</v>
      </c>
      <c r="J73" s="6">
        <v>8</v>
      </c>
      <c r="K73" s="9">
        <v>8</v>
      </c>
      <c r="L73" s="7">
        <f t="shared" si="16"/>
        <v>32</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179</v>
      </c>
      <c r="Z73" s="10" t="str">
        <f t="shared" si="5"/>
        <v/>
      </c>
      <c r="AA73" s="10" t="str">
        <f t="shared" si="6"/>
        <v/>
      </c>
      <c r="AB73" s="10" t="str">
        <f t="shared" si="7"/>
        <v/>
      </c>
      <c r="AC73" s="10" t="str">
        <f t="shared" si="8"/>
        <v/>
      </c>
      <c r="AD73" s="10" t="str">
        <f t="shared" si="9"/>
        <v/>
      </c>
      <c r="AE73" s="10">
        <f t="shared" si="10"/>
        <v>32</v>
      </c>
      <c r="AF73" s="10" t="str">
        <f t="shared" si="11"/>
        <v/>
      </c>
      <c r="AG73" s="10" t="str">
        <f t="shared" si="12"/>
        <v/>
      </c>
      <c r="AH73" s="10" t="str">
        <f t="shared" si="13"/>
        <v/>
      </c>
      <c r="AI73" s="13" t="str">
        <f t="shared" si="14"/>
        <v>54</v>
      </c>
      <c r="AJ73" s="11">
        <f t="shared" si="15"/>
        <v>54</v>
      </c>
    </row>
    <row r="74" spans="1:36" x14ac:dyDescent="0.25">
      <c r="A74" s="1">
        <v>56</v>
      </c>
      <c r="B74" s="4">
        <v>48</v>
      </c>
      <c r="C74" s="9" t="s">
        <v>432</v>
      </c>
      <c r="D74" s="9" t="s">
        <v>433</v>
      </c>
      <c r="E74" s="9" t="s">
        <v>142</v>
      </c>
      <c r="F74" s="9">
        <v>4136849673</v>
      </c>
      <c r="G74" s="9" t="s">
        <v>40</v>
      </c>
      <c r="H74" s="27"/>
      <c r="I74" s="6">
        <v>8</v>
      </c>
      <c r="J74" s="6">
        <v>8</v>
      </c>
      <c r="K74" s="9">
        <v>8</v>
      </c>
      <c r="L74" s="7">
        <f t="shared" si="16"/>
        <v>32</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179</v>
      </c>
      <c r="Z74" s="10" t="str">
        <f t="shared" si="5"/>
        <v/>
      </c>
      <c r="AA74" s="10" t="str">
        <f t="shared" si="6"/>
        <v/>
      </c>
      <c r="AB74" s="10" t="str">
        <f t="shared" si="7"/>
        <v/>
      </c>
      <c r="AC74" s="10" t="str">
        <f t="shared" si="8"/>
        <v/>
      </c>
      <c r="AD74" s="10" t="str">
        <f t="shared" si="9"/>
        <v/>
      </c>
      <c r="AE74" s="10">
        <f t="shared" si="10"/>
        <v>32</v>
      </c>
      <c r="AF74" s="10" t="str">
        <f t="shared" si="11"/>
        <v/>
      </c>
      <c r="AG74" s="10" t="str">
        <f t="shared" si="12"/>
        <v/>
      </c>
      <c r="AH74" s="10" t="str">
        <f t="shared" si="13"/>
        <v/>
      </c>
      <c r="AI74" s="13" t="str">
        <f t="shared" si="14"/>
        <v>54</v>
      </c>
      <c r="AJ74" s="11">
        <f t="shared" si="15"/>
        <v>54</v>
      </c>
    </row>
    <row r="75" spans="1:36" x14ac:dyDescent="0.25">
      <c r="A75" s="1">
        <v>57</v>
      </c>
      <c r="B75" s="4">
        <v>48</v>
      </c>
      <c r="C75" s="9" t="s">
        <v>434</v>
      </c>
      <c r="D75" s="9" t="s">
        <v>288</v>
      </c>
      <c r="E75" s="9" t="s">
        <v>33</v>
      </c>
      <c r="F75" s="9">
        <v>757149331</v>
      </c>
      <c r="G75" s="9" t="s">
        <v>40</v>
      </c>
      <c r="H75" s="27"/>
      <c r="I75" s="6">
        <v>8</v>
      </c>
      <c r="J75" s="6">
        <v>8</v>
      </c>
      <c r="K75" s="9">
        <v>8</v>
      </c>
      <c r="L75" s="7">
        <f t="shared" si="16"/>
        <v>32</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179</v>
      </c>
      <c r="Z75" s="10" t="str">
        <f t="shared" si="5"/>
        <v/>
      </c>
      <c r="AA75" s="10" t="str">
        <f t="shared" si="6"/>
        <v/>
      </c>
      <c r="AB75" s="10" t="str">
        <f t="shared" si="7"/>
        <v/>
      </c>
      <c r="AC75" s="10" t="str">
        <f t="shared" si="8"/>
        <v/>
      </c>
      <c r="AD75" s="10" t="str">
        <f t="shared" si="9"/>
        <v/>
      </c>
      <c r="AE75" s="10">
        <f t="shared" si="10"/>
        <v>32</v>
      </c>
      <c r="AF75" s="10" t="str">
        <f t="shared" si="11"/>
        <v/>
      </c>
      <c r="AG75" s="10" t="str">
        <f t="shared" si="12"/>
        <v/>
      </c>
      <c r="AH75" s="10" t="str">
        <f t="shared" si="13"/>
        <v/>
      </c>
      <c r="AI75" s="13" t="str">
        <f t="shared" si="14"/>
        <v>54</v>
      </c>
      <c r="AJ75" s="11">
        <f t="shared" si="15"/>
        <v>54</v>
      </c>
    </row>
    <row r="76" spans="1:36" x14ac:dyDescent="0.25">
      <c r="A76" s="1">
        <v>58</v>
      </c>
      <c r="B76" s="4">
        <v>48</v>
      </c>
      <c r="C76" s="9" t="s">
        <v>354</v>
      </c>
      <c r="D76" s="9" t="s">
        <v>32</v>
      </c>
      <c r="E76" s="9" t="s">
        <v>33</v>
      </c>
      <c r="F76" s="9">
        <v>3370982660</v>
      </c>
      <c r="G76" s="9" t="s">
        <v>40</v>
      </c>
      <c r="H76" s="27"/>
      <c r="I76" s="6">
        <v>8</v>
      </c>
      <c r="J76" s="6">
        <v>8</v>
      </c>
      <c r="K76" s="9">
        <v>7</v>
      </c>
      <c r="L76" s="7">
        <f t="shared" si="16"/>
        <v>28</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179</v>
      </c>
      <c r="Z76" s="10" t="str">
        <f t="shared" si="5"/>
        <v/>
      </c>
      <c r="AA76" s="10" t="str">
        <f t="shared" si="6"/>
        <v/>
      </c>
      <c r="AB76" s="10" t="str">
        <f t="shared" si="7"/>
        <v/>
      </c>
      <c r="AC76" s="10" t="str">
        <f t="shared" si="8"/>
        <v/>
      </c>
      <c r="AD76" s="10" t="str">
        <f t="shared" si="9"/>
        <v/>
      </c>
      <c r="AE76" s="10">
        <f t="shared" si="10"/>
        <v>28</v>
      </c>
      <c r="AF76" s="10" t="str">
        <f t="shared" si="11"/>
        <v/>
      </c>
      <c r="AG76" s="10" t="str">
        <f t="shared" si="12"/>
        <v/>
      </c>
      <c r="AH76" s="10" t="str">
        <f t="shared" si="13"/>
        <v/>
      </c>
      <c r="AI76" s="13" t="str">
        <f t="shared" si="14"/>
        <v>58</v>
      </c>
      <c r="AJ76" s="11">
        <f t="shared" si="15"/>
        <v>58</v>
      </c>
    </row>
    <row r="77" spans="1:36" x14ac:dyDescent="0.25">
      <c r="A77" s="1">
        <v>59</v>
      </c>
      <c r="B77" s="4">
        <v>48</v>
      </c>
      <c r="C77" s="9" t="s">
        <v>349</v>
      </c>
      <c r="D77" s="9" t="s">
        <v>227</v>
      </c>
      <c r="E77" s="9" t="s">
        <v>195</v>
      </c>
      <c r="F77" s="9">
        <v>4250026871</v>
      </c>
      <c r="G77" s="9" t="s">
        <v>37</v>
      </c>
      <c r="H77" s="27"/>
      <c r="I77" s="6">
        <v>8</v>
      </c>
      <c r="J77" s="6">
        <v>8</v>
      </c>
      <c r="K77" s="9">
        <v>7</v>
      </c>
      <c r="L77" s="7">
        <f t="shared" si="16"/>
        <v>28</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179</v>
      </c>
      <c r="Z77" s="10" t="str">
        <f t="shared" si="5"/>
        <v/>
      </c>
      <c r="AA77" s="10" t="str">
        <f t="shared" si="6"/>
        <v/>
      </c>
      <c r="AB77" s="10" t="str">
        <f t="shared" si="7"/>
        <v/>
      </c>
      <c r="AC77" s="10" t="str">
        <f t="shared" si="8"/>
        <v/>
      </c>
      <c r="AD77" s="10" t="str">
        <f t="shared" si="9"/>
        <v/>
      </c>
      <c r="AE77" s="10">
        <f t="shared" si="10"/>
        <v>28</v>
      </c>
      <c r="AF77" s="10" t="str">
        <f t="shared" si="11"/>
        <v/>
      </c>
      <c r="AG77" s="10" t="str">
        <f t="shared" si="12"/>
        <v/>
      </c>
      <c r="AH77" s="10" t="str">
        <f t="shared" si="13"/>
        <v/>
      </c>
      <c r="AI77" s="13" t="str">
        <f t="shared" si="14"/>
        <v>58</v>
      </c>
      <c r="AJ77" s="11">
        <f t="shared" si="15"/>
        <v>58</v>
      </c>
    </row>
    <row r="78" spans="1:36" x14ac:dyDescent="0.25">
      <c r="A78" s="1">
        <v>60</v>
      </c>
      <c r="B78" s="4">
        <v>48</v>
      </c>
      <c r="C78" s="9" t="s">
        <v>435</v>
      </c>
      <c r="D78" s="9" t="s">
        <v>184</v>
      </c>
      <c r="E78" s="9" t="s">
        <v>76</v>
      </c>
      <c r="F78" s="9">
        <v>3013739293</v>
      </c>
      <c r="G78" s="9" t="s">
        <v>40</v>
      </c>
      <c r="H78" s="27"/>
      <c r="I78" s="6">
        <v>8</v>
      </c>
      <c r="J78" s="6">
        <v>8</v>
      </c>
      <c r="K78" s="9">
        <v>7</v>
      </c>
      <c r="L78" s="7">
        <f t="shared" si="16"/>
        <v>28</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179</v>
      </c>
      <c r="Z78" s="10" t="str">
        <f t="shared" si="5"/>
        <v/>
      </c>
      <c r="AA78" s="10" t="str">
        <f t="shared" si="6"/>
        <v/>
      </c>
      <c r="AB78" s="10" t="str">
        <f t="shared" si="7"/>
        <v/>
      </c>
      <c r="AC78" s="10" t="str">
        <f t="shared" si="8"/>
        <v/>
      </c>
      <c r="AD78" s="10" t="str">
        <f t="shared" si="9"/>
        <v/>
      </c>
      <c r="AE78" s="10">
        <f t="shared" si="10"/>
        <v>28</v>
      </c>
      <c r="AF78" s="10" t="str">
        <f t="shared" si="11"/>
        <v/>
      </c>
      <c r="AG78" s="10" t="str">
        <f t="shared" si="12"/>
        <v/>
      </c>
      <c r="AH78" s="10" t="str">
        <f t="shared" si="13"/>
        <v/>
      </c>
      <c r="AI78" s="13" t="str">
        <f t="shared" si="14"/>
        <v>58</v>
      </c>
      <c r="AJ78" s="11">
        <f t="shared" si="15"/>
        <v>58</v>
      </c>
    </row>
    <row r="79" spans="1:36" x14ac:dyDescent="0.25">
      <c r="A79" s="1">
        <v>61</v>
      </c>
      <c r="B79" s="4">
        <v>48</v>
      </c>
      <c r="C79" s="9" t="s">
        <v>436</v>
      </c>
      <c r="D79" s="9" t="s">
        <v>69</v>
      </c>
      <c r="E79" s="9" t="s">
        <v>64</v>
      </c>
      <c r="F79" s="9">
        <v>3671312083</v>
      </c>
      <c r="G79" s="9" t="s">
        <v>40</v>
      </c>
      <c r="H79" s="27"/>
      <c r="I79" s="6">
        <v>8</v>
      </c>
      <c r="J79" s="6">
        <v>8</v>
      </c>
      <c r="K79" s="9">
        <v>7</v>
      </c>
      <c r="L79" s="7">
        <f t="shared" si="16"/>
        <v>28</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179</v>
      </c>
      <c r="Z79" s="10" t="str">
        <f t="shared" si="5"/>
        <v/>
      </c>
      <c r="AA79" s="10" t="str">
        <f t="shared" si="6"/>
        <v/>
      </c>
      <c r="AB79" s="10" t="str">
        <f t="shared" si="7"/>
        <v/>
      </c>
      <c r="AC79" s="10" t="str">
        <f t="shared" si="8"/>
        <v/>
      </c>
      <c r="AD79" s="10" t="str">
        <f t="shared" si="9"/>
        <v/>
      </c>
      <c r="AE79" s="10">
        <f t="shared" si="10"/>
        <v>28</v>
      </c>
      <c r="AF79" s="10" t="str">
        <f t="shared" si="11"/>
        <v/>
      </c>
      <c r="AG79" s="10" t="str">
        <f t="shared" si="12"/>
        <v/>
      </c>
      <c r="AH79" s="10" t="str">
        <f t="shared" si="13"/>
        <v/>
      </c>
      <c r="AI79" s="13" t="str">
        <f t="shared" si="14"/>
        <v>58</v>
      </c>
      <c r="AJ79" s="11">
        <f t="shared" si="15"/>
        <v>58</v>
      </c>
    </row>
    <row r="80" spans="1:36" x14ac:dyDescent="0.25">
      <c r="A80" s="1">
        <v>62</v>
      </c>
      <c r="B80" s="4">
        <v>48</v>
      </c>
      <c r="C80" s="9" t="s">
        <v>437</v>
      </c>
      <c r="D80" s="9" t="s">
        <v>136</v>
      </c>
      <c r="E80" s="9" t="s">
        <v>36</v>
      </c>
      <c r="F80" s="9">
        <v>3732441650</v>
      </c>
      <c r="G80" s="9" t="s">
        <v>40</v>
      </c>
      <c r="H80" s="27"/>
      <c r="I80" s="6">
        <v>8</v>
      </c>
      <c r="J80" s="6">
        <v>8</v>
      </c>
      <c r="K80" s="9">
        <v>6</v>
      </c>
      <c r="L80" s="7">
        <f t="shared" si="16"/>
        <v>24</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179</v>
      </c>
      <c r="Z80" s="10" t="str">
        <f t="shared" si="5"/>
        <v/>
      </c>
      <c r="AA80" s="10" t="str">
        <f t="shared" si="6"/>
        <v/>
      </c>
      <c r="AB80" s="10" t="str">
        <f t="shared" si="7"/>
        <v/>
      </c>
      <c r="AC80" s="10" t="str">
        <f t="shared" si="8"/>
        <v/>
      </c>
      <c r="AD80" s="10" t="str">
        <f t="shared" si="9"/>
        <v/>
      </c>
      <c r="AE80" s="10">
        <f t="shared" si="10"/>
        <v>24</v>
      </c>
      <c r="AF80" s="10" t="str">
        <f t="shared" si="11"/>
        <v/>
      </c>
      <c r="AG80" s="10" t="str">
        <f t="shared" si="12"/>
        <v/>
      </c>
      <c r="AH80" s="10" t="str">
        <f t="shared" si="13"/>
        <v/>
      </c>
      <c r="AI80" s="13" t="str">
        <f t="shared" si="14"/>
        <v>62</v>
      </c>
      <c r="AJ80" s="11">
        <f t="shared" si="15"/>
        <v>62</v>
      </c>
    </row>
    <row r="81" spans="1:36" x14ac:dyDescent="0.25">
      <c r="A81" s="1">
        <v>63</v>
      </c>
      <c r="B81" s="4">
        <v>48</v>
      </c>
      <c r="C81" s="9" t="s">
        <v>438</v>
      </c>
      <c r="D81" s="9" t="s">
        <v>439</v>
      </c>
      <c r="E81" s="9" t="s">
        <v>205</v>
      </c>
      <c r="F81" s="9">
        <v>3292695462</v>
      </c>
      <c r="G81" s="9" t="s">
        <v>40</v>
      </c>
      <c r="H81" s="27"/>
      <c r="I81" s="6">
        <v>8</v>
      </c>
      <c r="J81" s="6">
        <v>8</v>
      </c>
      <c r="K81" s="9">
        <v>6</v>
      </c>
      <c r="L81" s="7">
        <f t="shared" si="16"/>
        <v>24</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179</v>
      </c>
      <c r="Z81" s="10" t="str">
        <f t="shared" si="5"/>
        <v/>
      </c>
      <c r="AA81" s="10" t="str">
        <f t="shared" si="6"/>
        <v/>
      </c>
      <c r="AB81" s="10" t="str">
        <f t="shared" si="7"/>
        <v/>
      </c>
      <c r="AC81" s="10" t="str">
        <f t="shared" si="8"/>
        <v/>
      </c>
      <c r="AD81" s="10" t="str">
        <f t="shared" si="9"/>
        <v/>
      </c>
      <c r="AE81" s="10">
        <f t="shared" si="10"/>
        <v>24</v>
      </c>
      <c r="AF81" s="10" t="str">
        <f t="shared" si="11"/>
        <v/>
      </c>
      <c r="AG81" s="10" t="str">
        <f t="shared" si="12"/>
        <v/>
      </c>
      <c r="AH81" s="10" t="str">
        <f t="shared" si="13"/>
        <v/>
      </c>
      <c r="AI81" s="13" t="str">
        <f t="shared" si="14"/>
        <v>62</v>
      </c>
      <c r="AJ81" s="11">
        <f t="shared" si="15"/>
        <v>62</v>
      </c>
    </row>
    <row r="82" spans="1:36" x14ac:dyDescent="0.25">
      <c r="A82" s="1">
        <v>64</v>
      </c>
      <c r="B82" s="4">
        <v>48</v>
      </c>
      <c r="C82" s="9" t="s">
        <v>440</v>
      </c>
      <c r="D82" s="9" t="s">
        <v>97</v>
      </c>
      <c r="E82" s="9" t="s">
        <v>52</v>
      </c>
      <c r="F82" s="9">
        <v>4280622370</v>
      </c>
      <c r="G82" s="9" t="s">
        <v>40</v>
      </c>
      <c r="H82" s="27"/>
      <c r="I82" s="6">
        <v>8</v>
      </c>
      <c r="J82" s="6">
        <v>8</v>
      </c>
      <c r="K82" s="9">
        <v>5</v>
      </c>
      <c r="L82" s="7">
        <f t="shared" si="16"/>
        <v>20</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179</v>
      </c>
      <c r="Z82" s="10" t="str">
        <f t="shared" si="5"/>
        <v/>
      </c>
      <c r="AA82" s="10" t="str">
        <f t="shared" si="6"/>
        <v/>
      </c>
      <c r="AB82" s="10" t="str">
        <f t="shared" si="7"/>
        <v/>
      </c>
      <c r="AC82" s="10" t="str">
        <f t="shared" si="8"/>
        <v/>
      </c>
      <c r="AD82" s="10" t="str">
        <f t="shared" si="9"/>
        <v/>
      </c>
      <c r="AE82" s="10">
        <f t="shared" si="10"/>
        <v>20</v>
      </c>
      <c r="AF82" s="10" t="str">
        <f t="shared" si="11"/>
        <v/>
      </c>
      <c r="AG82" s="10" t="str">
        <f t="shared" si="12"/>
        <v/>
      </c>
      <c r="AH82" s="10" t="str">
        <f t="shared" si="13"/>
        <v/>
      </c>
      <c r="AI82" s="13" t="str">
        <f t="shared" si="14"/>
        <v>64</v>
      </c>
      <c r="AJ82" s="11">
        <f t="shared" si="15"/>
        <v>64</v>
      </c>
    </row>
    <row r="83" spans="1:36" x14ac:dyDescent="0.25">
      <c r="A83" s="1">
        <v>65</v>
      </c>
      <c r="B83" s="4">
        <v>48</v>
      </c>
      <c r="C83" s="9" t="s">
        <v>441</v>
      </c>
      <c r="D83" s="9" t="s">
        <v>93</v>
      </c>
      <c r="E83" s="9" t="s">
        <v>47</v>
      </c>
      <c r="F83" s="9">
        <v>3542492314</v>
      </c>
      <c r="G83" s="9" t="s">
        <v>37</v>
      </c>
      <c r="H83" s="27"/>
      <c r="I83" s="6">
        <v>8</v>
      </c>
      <c r="J83" s="6">
        <v>8</v>
      </c>
      <c r="K83" s="9">
        <v>5</v>
      </c>
      <c r="L83" s="7">
        <f t="shared" si="16"/>
        <v>20</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179</v>
      </c>
      <c r="Z83" s="10" t="str">
        <f t="shared" si="5"/>
        <v/>
      </c>
      <c r="AA83" s="10" t="str">
        <f t="shared" si="6"/>
        <v/>
      </c>
      <c r="AB83" s="10" t="str">
        <f t="shared" si="7"/>
        <v/>
      </c>
      <c r="AC83" s="10" t="str">
        <f t="shared" si="8"/>
        <v/>
      </c>
      <c r="AD83" s="10" t="str">
        <f t="shared" si="9"/>
        <v/>
      </c>
      <c r="AE83" s="10">
        <f t="shared" si="10"/>
        <v>20</v>
      </c>
      <c r="AF83" s="10" t="str">
        <f t="shared" si="11"/>
        <v/>
      </c>
      <c r="AG83" s="10" t="str">
        <f t="shared" si="12"/>
        <v/>
      </c>
      <c r="AH83" s="10" t="str">
        <f t="shared" si="13"/>
        <v/>
      </c>
      <c r="AI83" s="13" t="str">
        <f t="shared" si="14"/>
        <v>64</v>
      </c>
      <c r="AJ83" s="11">
        <f t="shared" si="15"/>
        <v>64</v>
      </c>
    </row>
    <row r="84" spans="1:36" x14ac:dyDescent="0.25">
      <c r="A84" s="1">
        <v>66</v>
      </c>
      <c r="B84" s="4">
        <v>48</v>
      </c>
      <c r="C84" s="9" t="s">
        <v>442</v>
      </c>
      <c r="D84" s="9" t="s">
        <v>443</v>
      </c>
      <c r="E84" s="9" t="s">
        <v>444</v>
      </c>
      <c r="F84" s="9">
        <v>2317799291</v>
      </c>
      <c r="G84" s="9" t="s">
        <v>40</v>
      </c>
      <c r="H84" s="27"/>
      <c r="I84" s="6">
        <v>8</v>
      </c>
      <c r="J84" s="6">
        <v>8</v>
      </c>
      <c r="K84" s="9">
        <v>4</v>
      </c>
      <c r="L84" s="7">
        <f t="shared" si="16"/>
        <v>16</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179</v>
      </c>
      <c r="Z84" s="10" t="str">
        <f t="shared" ref="Z84:Z99" si="17">IF(N84="победитель",1+J84,IF(N84="призер",100+J84,""))</f>
        <v/>
      </c>
      <c r="AA84" s="10" t="str">
        <f t="shared" ref="AA84:AA99" si="18">IF(J84=4,L84,"")</f>
        <v/>
      </c>
      <c r="AB84" s="10" t="str">
        <f t="shared" ref="AB84:AB99" si="19">IF(J84=5,L84,"")</f>
        <v/>
      </c>
      <c r="AC84" s="10" t="str">
        <f t="shared" ref="AC84:AC99" si="20">IF(J84=6,L84,"")</f>
        <v/>
      </c>
      <c r="AD84" s="10" t="str">
        <f t="shared" ref="AD84:AD99" si="21">IF(J84=7,L84,"")</f>
        <v/>
      </c>
      <c r="AE84" s="10">
        <f t="shared" ref="AE84:AE99" si="22">IF(J84=8,L84,"")</f>
        <v>16</v>
      </c>
      <c r="AF84" s="10" t="str">
        <f t="shared" ref="AF84:AF99" si="23">IF(J84=9,L84,"")</f>
        <v/>
      </c>
      <c r="AG84" s="10" t="str">
        <f t="shared" ref="AG84:AG99" si="24">IF(J84=10,L84,"")</f>
        <v/>
      </c>
      <c r="AH84" s="10" t="str">
        <f t="shared" ref="AH84:AH99" si="25">IF(J84=11,L84,"")</f>
        <v/>
      </c>
      <c r="AI84" s="13" t="str">
        <f t="shared" ref="AI84:AI99" si="26">IF(J84=4,RANK(L84,$AA$19:$AA$332,0),"")&amp;IF(J84=5,RANK(L84,$AB$19:$AB$332,0),"")&amp;IF(J84=6,RANK(L84,$AC$19:$AC$332,0),"")&amp;IF(J84=7,RANK(L84,$AD$19:$AD$332,0),"")&amp;IF(J84=8,RANK(L84,$AE$19:$AE$332,0),"")&amp;IF(J84=9,RANK(L84,$AF$19:$AF$332,0),"")&amp;IF(J84=10,RANK(L84,$AG$19:$AG$332,0),"")&amp;IF(J84=11,RANK(L84,$AH$19:$AH$332,0),"")</f>
        <v>66</v>
      </c>
      <c r="AJ84" s="11">
        <f t="shared" ref="AJ84:AJ99" si="27">AI84+1-1</f>
        <v>66</v>
      </c>
    </row>
    <row r="85" spans="1:36" x14ac:dyDescent="0.25">
      <c r="A85" s="1">
        <v>67</v>
      </c>
      <c r="B85" s="4">
        <v>48</v>
      </c>
      <c r="C85" s="9" t="s">
        <v>445</v>
      </c>
      <c r="D85" s="9" t="s">
        <v>204</v>
      </c>
      <c r="E85" s="9" t="s">
        <v>131</v>
      </c>
      <c r="F85" s="9">
        <v>2436439285</v>
      </c>
      <c r="G85" s="9" t="s">
        <v>40</v>
      </c>
      <c r="H85" s="27"/>
      <c r="I85" s="6">
        <v>8</v>
      </c>
      <c r="J85" s="6">
        <v>8</v>
      </c>
      <c r="K85" s="9">
        <v>3</v>
      </c>
      <c r="L85" s="7">
        <f t="shared" si="16"/>
        <v>12</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179</v>
      </c>
      <c r="Z85" s="10" t="str">
        <f t="shared" si="17"/>
        <v/>
      </c>
      <c r="AA85" s="10" t="str">
        <f t="shared" si="18"/>
        <v/>
      </c>
      <c r="AB85" s="10" t="str">
        <f t="shared" si="19"/>
        <v/>
      </c>
      <c r="AC85" s="10" t="str">
        <f t="shared" si="20"/>
        <v/>
      </c>
      <c r="AD85" s="10" t="str">
        <f t="shared" si="21"/>
        <v/>
      </c>
      <c r="AE85" s="10">
        <f t="shared" si="22"/>
        <v>12</v>
      </c>
      <c r="AF85" s="10" t="str">
        <f t="shared" si="23"/>
        <v/>
      </c>
      <c r="AG85" s="10" t="str">
        <f t="shared" si="24"/>
        <v/>
      </c>
      <c r="AH85" s="10" t="str">
        <f t="shared" si="25"/>
        <v/>
      </c>
      <c r="AI85" s="13" t="str">
        <f t="shared" si="26"/>
        <v>67</v>
      </c>
      <c r="AJ85" s="11">
        <f t="shared" si="27"/>
        <v>67</v>
      </c>
    </row>
    <row r="86" spans="1:36" x14ac:dyDescent="0.25">
      <c r="A86" s="1">
        <v>68</v>
      </c>
      <c r="B86" s="4">
        <v>48</v>
      </c>
      <c r="C86" s="9" t="s">
        <v>446</v>
      </c>
      <c r="D86" s="9" t="s">
        <v>188</v>
      </c>
      <c r="E86" s="9" t="s">
        <v>84</v>
      </c>
      <c r="F86" s="9">
        <v>4233409003</v>
      </c>
      <c r="G86" s="9" t="s">
        <v>28</v>
      </c>
      <c r="H86" s="27"/>
      <c r="I86" s="6">
        <v>8</v>
      </c>
      <c r="J86" s="6">
        <v>8</v>
      </c>
      <c r="K86" s="27"/>
      <c r="L86" s="7">
        <f t="shared" ref="L86:L99" si="28">K86*100/(IF(J86=$A$8,$H$8,IF(J86=$A$9,$H$9,IF(J86=$A$10,$H$10,IF(J86=$A$11,$H$11,IF(J86=$A$12,$H$12,IF(J86=$A$13,$H$13,IF(J86=$A$14,$H$14,$H$15))))))))</f>
        <v>0</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180</v>
      </c>
      <c r="Z86" s="10" t="str">
        <f t="shared" si="17"/>
        <v/>
      </c>
      <c r="AA86" s="10" t="str">
        <f t="shared" si="18"/>
        <v/>
      </c>
      <c r="AB86" s="10" t="str">
        <f t="shared" si="19"/>
        <v/>
      </c>
      <c r="AC86" s="10" t="str">
        <f t="shared" si="20"/>
        <v/>
      </c>
      <c r="AD86" s="10" t="str">
        <f t="shared" si="21"/>
        <v/>
      </c>
      <c r="AE86" s="10">
        <f t="shared" si="22"/>
        <v>0</v>
      </c>
      <c r="AF86" s="10" t="str">
        <f t="shared" si="23"/>
        <v/>
      </c>
      <c r="AG86" s="10" t="str">
        <f t="shared" si="24"/>
        <v/>
      </c>
      <c r="AH86" s="10" t="str">
        <f t="shared" si="25"/>
        <v/>
      </c>
      <c r="AI86" s="13" t="str">
        <f t="shared" si="26"/>
        <v>68</v>
      </c>
      <c r="AJ86" s="11">
        <f t="shared" si="27"/>
        <v>68</v>
      </c>
    </row>
    <row r="87" spans="1:36" x14ac:dyDescent="0.25">
      <c r="A87" s="1">
        <v>69</v>
      </c>
      <c r="B87" s="4">
        <v>48</v>
      </c>
      <c r="C87" s="9" t="s">
        <v>447</v>
      </c>
      <c r="D87" s="9" t="s">
        <v>54</v>
      </c>
      <c r="E87" s="9" t="s">
        <v>33</v>
      </c>
      <c r="F87" s="9">
        <v>1925985562</v>
      </c>
      <c r="G87" s="9" t="s">
        <v>362</v>
      </c>
      <c r="H87" s="27"/>
      <c r="I87" s="6">
        <v>8</v>
      </c>
      <c r="J87" s="6">
        <v>8</v>
      </c>
      <c r="K87" s="27"/>
      <c r="L87" s="7">
        <f t="shared" si="28"/>
        <v>0</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180</v>
      </c>
      <c r="Z87" s="10" t="str">
        <f t="shared" si="17"/>
        <v/>
      </c>
      <c r="AA87" s="10" t="str">
        <f t="shared" si="18"/>
        <v/>
      </c>
      <c r="AB87" s="10" t="str">
        <f t="shared" si="19"/>
        <v/>
      </c>
      <c r="AC87" s="10" t="str">
        <f t="shared" si="20"/>
        <v/>
      </c>
      <c r="AD87" s="10" t="str">
        <f t="shared" si="21"/>
        <v/>
      </c>
      <c r="AE87" s="10">
        <f t="shared" si="22"/>
        <v>0</v>
      </c>
      <c r="AF87" s="10" t="str">
        <f t="shared" si="23"/>
        <v/>
      </c>
      <c r="AG87" s="10" t="str">
        <f t="shared" si="24"/>
        <v/>
      </c>
      <c r="AH87" s="10" t="str">
        <f t="shared" si="25"/>
        <v/>
      </c>
      <c r="AI87" s="13" t="str">
        <f t="shared" si="26"/>
        <v>68</v>
      </c>
      <c r="AJ87" s="11">
        <f t="shared" si="27"/>
        <v>68</v>
      </c>
    </row>
    <row r="88" spans="1:36" x14ac:dyDescent="0.25">
      <c r="A88" s="1">
        <v>70</v>
      </c>
      <c r="B88" s="4">
        <v>48</v>
      </c>
      <c r="C88" s="9" t="s">
        <v>448</v>
      </c>
      <c r="D88" s="9" t="s">
        <v>184</v>
      </c>
      <c r="E88" s="9" t="s">
        <v>296</v>
      </c>
      <c r="F88" s="9">
        <v>4074657249</v>
      </c>
      <c r="G88" s="9" t="s">
        <v>362</v>
      </c>
      <c r="H88" s="27"/>
      <c r="I88" s="6">
        <v>8</v>
      </c>
      <c r="J88" s="6">
        <v>8</v>
      </c>
      <c r="K88" s="27"/>
      <c r="L88" s="7">
        <f t="shared" si="28"/>
        <v>0</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180</v>
      </c>
      <c r="Z88" s="10" t="str">
        <f t="shared" si="17"/>
        <v/>
      </c>
      <c r="AA88" s="10" t="str">
        <f t="shared" si="18"/>
        <v/>
      </c>
      <c r="AB88" s="10" t="str">
        <f t="shared" si="19"/>
        <v/>
      </c>
      <c r="AC88" s="10" t="str">
        <f t="shared" si="20"/>
        <v/>
      </c>
      <c r="AD88" s="10" t="str">
        <f t="shared" si="21"/>
        <v/>
      </c>
      <c r="AE88" s="10">
        <f t="shared" si="22"/>
        <v>0</v>
      </c>
      <c r="AF88" s="10" t="str">
        <f t="shared" si="23"/>
        <v/>
      </c>
      <c r="AG88" s="10" t="str">
        <f t="shared" si="24"/>
        <v/>
      </c>
      <c r="AH88" s="10" t="str">
        <f t="shared" si="25"/>
        <v/>
      </c>
      <c r="AI88" s="13" t="str">
        <f t="shared" si="26"/>
        <v>68</v>
      </c>
      <c r="AJ88" s="11">
        <f t="shared" si="27"/>
        <v>68</v>
      </c>
    </row>
    <row r="89" spans="1:36" x14ac:dyDescent="0.25">
      <c r="A89" s="1">
        <v>71</v>
      </c>
      <c r="B89" s="4">
        <v>48</v>
      </c>
      <c r="C89" s="9" t="s">
        <v>449</v>
      </c>
      <c r="D89" s="9" t="s">
        <v>275</v>
      </c>
      <c r="E89" s="9" t="s">
        <v>52</v>
      </c>
      <c r="F89" s="9">
        <v>181593993</v>
      </c>
      <c r="G89" s="9" t="s">
        <v>362</v>
      </c>
      <c r="H89" s="27"/>
      <c r="I89" s="6">
        <v>8</v>
      </c>
      <c r="J89" s="6">
        <v>8</v>
      </c>
      <c r="K89" s="27"/>
      <c r="L89" s="7">
        <f t="shared" si="28"/>
        <v>0</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180</v>
      </c>
      <c r="Z89" s="10" t="str">
        <f t="shared" si="17"/>
        <v/>
      </c>
      <c r="AA89" s="10" t="str">
        <f t="shared" si="18"/>
        <v/>
      </c>
      <c r="AB89" s="10" t="str">
        <f t="shared" si="19"/>
        <v/>
      </c>
      <c r="AC89" s="10" t="str">
        <f t="shared" si="20"/>
        <v/>
      </c>
      <c r="AD89" s="10" t="str">
        <f t="shared" si="21"/>
        <v/>
      </c>
      <c r="AE89" s="10">
        <f t="shared" si="22"/>
        <v>0</v>
      </c>
      <c r="AF89" s="10" t="str">
        <f t="shared" si="23"/>
        <v/>
      </c>
      <c r="AG89" s="10" t="str">
        <f t="shared" si="24"/>
        <v/>
      </c>
      <c r="AH89" s="10" t="str">
        <f t="shared" si="25"/>
        <v/>
      </c>
      <c r="AI89" s="13" t="str">
        <f t="shared" si="26"/>
        <v>68</v>
      </c>
      <c r="AJ89" s="11">
        <f t="shared" si="27"/>
        <v>68</v>
      </c>
    </row>
    <row r="90" spans="1:36" x14ac:dyDescent="0.25">
      <c r="A90" s="1">
        <v>72</v>
      </c>
      <c r="B90" s="4">
        <v>48</v>
      </c>
      <c r="C90" s="9" t="s">
        <v>450</v>
      </c>
      <c r="D90" s="9" t="s">
        <v>439</v>
      </c>
      <c r="E90" s="9" t="s">
        <v>52</v>
      </c>
      <c r="F90" s="9">
        <v>1691280990</v>
      </c>
      <c r="G90" s="9" t="s">
        <v>362</v>
      </c>
      <c r="H90" s="27"/>
      <c r="I90" s="6">
        <v>8</v>
      </c>
      <c r="J90" s="6">
        <v>8</v>
      </c>
      <c r="K90" s="27"/>
      <c r="L90" s="7">
        <f t="shared" si="28"/>
        <v>0</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180</v>
      </c>
      <c r="Z90" s="10" t="str">
        <f t="shared" si="17"/>
        <v/>
      </c>
      <c r="AA90" s="10" t="str">
        <f t="shared" si="18"/>
        <v/>
      </c>
      <c r="AB90" s="10" t="str">
        <f t="shared" si="19"/>
        <v/>
      </c>
      <c r="AC90" s="10" t="str">
        <f t="shared" si="20"/>
        <v/>
      </c>
      <c r="AD90" s="10" t="str">
        <f t="shared" si="21"/>
        <v/>
      </c>
      <c r="AE90" s="10">
        <f t="shared" si="22"/>
        <v>0</v>
      </c>
      <c r="AF90" s="10" t="str">
        <f t="shared" si="23"/>
        <v/>
      </c>
      <c r="AG90" s="10" t="str">
        <f t="shared" si="24"/>
        <v/>
      </c>
      <c r="AH90" s="10" t="str">
        <f t="shared" si="25"/>
        <v/>
      </c>
      <c r="AI90" s="13" t="str">
        <f t="shared" si="26"/>
        <v>68</v>
      </c>
      <c r="AJ90" s="11">
        <f t="shared" si="27"/>
        <v>68</v>
      </c>
    </row>
    <row r="91" spans="1:36" x14ac:dyDescent="0.25">
      <c r="A91" s="1">
        <v>73</v>
      </c>
      <c r="B91" s="4">
        <v>48</v>
      </c>
      <c r="C91" s="9" t="s">
        <v>451</v>
      </c>
      <c r="D91" s="9" t="s">
        <v>452</v>
      </c>
      <c r="E91" s="9" t="s">
        <v>36</v>
      </c>
      <c r="F91" s="9">
        <v>2824575130</v>
      </c>
      <c r="G91" s="9" t="s">
        <v>362</v>
      </c>
      <c r="H91" s="27"/>
      <c r="I91" s="6">
        <v>8</v>
      </c>
      <c r="J91" s="6">
        <v>8</v>
      </c>
      <c r="K91" s="27"/>
      <c r="L91" s="7">
        <f t="shared" si="28"/>
        <v>0</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180</v>
      </c>
      <c r="Z91" s="10" t="str">
        <f t="shared" si="17"/>
        <v/>
      </c>
      <c r="AA91" s="10" t="str">
        <f t="shared" si="18"/>
        <v/>
      </c>
      <c r="AB91" s="10" t="str">
        <f t="shared" si="19"/>
        <v/>
      </c>
      <c r="AC91" s="10" t="str">
        <f t="shared" si="20"/>
        <v/>
      </c>
      <c r="AD91" s="10" t="str">
        <f t="shared" si="21"/>
        <v/>
      </c>
      <c r="AE91" s="10">
        <f t="shared" si="22"/>
        <v>0</v>
      </c>
      <c r="AF91" s="10" t="str">
        <f t="shared" si="23"/>
        <v/>
      </c>
      <c r="AG91" s="10" t="str">
        <f t="shared" si="24"/>
        <v/>
      </c>
      <c r="AH91" s="10" t="str">
        <f t="shared" si="25"/>
        <v/>
      </c>
      <c r="AI91" s="13" t="str">
        <f t="shared" si="26"/>
        <v>68</v>
      </c>
      <c r="AJ91" s="11">
        <f t="shared" si="27"/>
        <v>68</v>
      </c>
    </row>
    <row r="92" spans="1:36" x14ac:dyDescent="0.25">
      <c r="A92" s="1">
        <v>74</v>
      </c>
      <c r="B92" s="4">
        <v>48</v>
      </c>
      <c r="C92" s="9" t="s">
        <v>453</v>
      </c>
      <c r="D92" s="9" t="s">
        <v>149</v>
      </c>
      <c r="E92" s="9" t="s">
        <v>131</v>
      </c>
      <c r="F92" s="9">
        <v>378755198</v>
      </c>
      <c r="G92" s="9" t="s">
        <v>172</v>
      </c>
      <c r="H92" s="27"/>
      <c r="I92" s="6">
        <v>8</v>
      </c>
      <c r="J92" s="6">
        <v>8</v>
      </c>
      <c r="K92" s="27"/>
      <c r="L92" s="7">
        <f t="shared" si="28"/>
        <v>0</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180</v>
      </c>
      <c r="Z92" s="10" t="str">
        <f t="shared" si="17"/>
        <v/>
      </c>
      <c r="AA92" s="10" t="str">
        <f t="shared" si="18"/>
        <v/>
      </c>
      <c r="AB92" s="10" t="str">
        <f t="shared" si="19"/>
        <v/>
      </c>
      <c r="AC92" s="10" t="str">
        <f t="shared" si="20"/>
        <v/>
      </c>
      <c r="AD92" s="10" t="str">
        <f t="shared" si="21"/>
        <v/>
      </c>
      <c r="AE92" s="10">
        <f t="shared" si="22"/>
        <v>0</v>
      </c>
      <c r="AF92" s="10" t="str">
        <f t="shared" si="23"/>
        <v/>
      </c>
      <c r="AG92" s="10" t="str">
        <f t="shared" si="24"/>
        <v/>
      </c>
      <c r="AH92" s="10" t="str">
        <f t="shared" si="25"/>
        <v/>
      </c>
      <c r="AI92" s="13" t="str">
        <f t="shared" si="26"/>
        <v>68</v>
      </c>
      <c r="AJ92" s="11">
        <f t="shared" si="27"/>
        <v>68</v>
      </c>
    </row>
    <row r="93" spans="1:36" x14ac:dyDescent="0.25">
      <c r="A93" s="1">
        <v>75</v>
      </c>
      <c r="B93" s="4">
        <v>48</v>
      </c>
      <c r="C93" s="9" t="s">
        <v>325</v>
      </c>
      <c r="D93" s="9" t="s">
        <v>110</v>
      </c>
      <c r="E93" s="9" t="s">
        <v>44</v>
      </c>
      <c r="F93" s="9">
        <v>3715425464</v>
      </c>
      <c r="G93" s="9" t="s">
        <v>28</v>
      </c>
      <c r="H93" s="27"/>
      <c r="I93" s="6">
        <v>8</v>
      </c>
      <c r="J93" s="6">
        <v>8</v>
      </c>
      <c r="K93" s="27"/>
      <c r="L93" s="7">
        <f t="shared" si="28"/>
        <v>0</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180</v>
      </c>
      <c r="Z93" s="10" t="str">
        <f t="shared" si="17"/>
        <v/>
      </c>
      <c r="AA93" s="10" t="str">
        <f t="shared" si="18"/>
        <v/>
      </c>
      <c r="AB93" s="10" t="str">
        <f t="shared" si="19"/>
        <v/>
      </c>
      <c r="AC93" s="10" t="str">
        <f t="shared" si="20"/>
        <v/>
      </c>
      <c r="AD93" s="10" t="str">
        <f t="shared" si="21"/>
        <v/>
      </c>
      <c r="AE93" s="10">
        <f t="shared" si="22"/>
        <v>0</v>
      </c>
      <c r="AF93" s="10" t="str">
        <f t="shared" si="23"/>
        <v/>
      </c>
      <c r="AG93" s="10" t="str">
        <f t="shared" si="24"/>
        <v/>
      </c>
      <c r="AH93" s="10" t="str">
        <f t="shared" si="25"/>
        <v/>
      </c>
      <c r="AI93" s="13" t="str">
        <f t="shared" si="26"/>
        <v>68</v>
      </c>
      <c r="AJ93" s="11">
        <f t="shared" si="27"/>
        <v>68</v>
      </c>
    </row>
    <row r="94" spans="1:36" x14ac:dyDescent="0.25">
      <c r="A94" s="1">
        <v>76</v>
      </c>
      <c r="B94" s="4">
        <v>48</v>
      </c>
      <c r="C94" s="9" t="s">
        <v>454</v>
      </c>
      <c r="D94" s="9" t="s">
        <v>54</v>
      </c>
      <c r="E94" s="9" t="s">
        <v>49</v>
      </c>
      <c r="F94" s="9">
        <v>2572392918</v>
      </c>
      <c r="G94" s="9" t="s">
        <v>362</v>
      </c>
      <c r="H94" s="27"/>
      <c r="I94" s="6">
        <v>8</v>
      </c>
      <c r="J94" s="6">
        <v>8</v>
      </c>
      <c r="K94" s="27"/>
      <c r="L94" s="7">
        <f t="shared" si="28"/>
        <v>0</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180</v>
      </c>
      <c r="Z94" s="10" t="str">
        <f t="shared" si="17"/>
        <v/>
      </c>
      <c r="AA94" s="10" t="str">
        <f t="shared" si="18"/>
        <v/>
      </c>
      <c r="AB94" s="10" t="str">
        <f t="shared" si="19"/>
        <v/>
      </c>
      <c r="AC94" s="10" t="str">
        <f t="shared" si="20"/>
        <v/>
      </c>
      <c r="AD94" s="10" t="str">
        <f t="shared" si="21"/>
        <v/>
      </c>
      <c r="AE94" s="10">
        <f t="shared" si="22"/>
        <v>0</v>
      </c>
      <c r="AF94" s="10" t="str">
        <f t="shared" si="23"/>
        <v/>
      </c>
      <c r="AG94" s="10" t="str">
        <f t="shared" si="24"/>
        <v/>
      </c>
      <c r="AH94" s="10" t="str">
        <f t="shared" si="25"/>
        <v/>
      </c>
      <c r="AI94" s="13" t="str">
        <f t="shared" si="26"/>
        <v>68</v>
      </c>
      <c r="AJ94" s="11">
        <f t="shared" si="27"/>
        <v>68</v>
      </c>
    </row>
    <row r="95" spans="1:36" x14ac:dyDescent="0.25">
      <c r="A95" s="1">
        <v>77</v>
      </c>
      <c r="B95" s="4">
        <v>48</v>
      </c>
      <c r="C95" s="9" t="s">
        <v>455</v>
      </c>
      <c r="D95" s="9" t="s">
        <v>46</v>
      </c>
      <c r="E95" s="9" t="s">
        <v>52</v>
      </c>
      <c r="F95" s="9">
        <v>394600964</v>
      </c>
      <c r="G95" s="9" t="s">
        <v>362</v>
      </c>
      <c r="H95" s="27"/>
      <c r="I95" s="6">
        <v>8</v>
      </c>
      <c r="J95" s="6">
        <v>8</v>
      </c>
      <c r="K95" s="27"/>
      <c r="L95" s="7">
        <f t="shared" si="28"/>
        <v>0</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180</v>
      </c>
      <c r="Z95" s="10" t="str">
        <f t="shared" si="17"/>
        <v/>
      </c>
      <c r="AA95" s="10" t="str">
        <f t="shared" si="18"/>
        <v/>
      </c>
      <c r="AB95" s="10" t="str">
        <f t="shared" si="19"/>
        <v/>
      </c>
      <c r="AC95" s="10" t="str">
        <f t="shared" si="20"/>
        <v/>
      </c>
      <c r="AD95" s="10" t="str">
        <f t="shared" si="21"/>
        <v/>
      </c>
      <c r="AE95" s="10">
        <f t="shared" si="22"/>
        <v>0</v>
      </c>
      <c r="AF95" s="10" t="str">
        <f t="shared" si="23"/>
        <v/>
      </c>
      <c r="AG95" s="10" t="str">
        <f t="shared" si="24"/>
        <v/>
      </c>
      <c r="AH95" s="10" t="str">
        <f t="shared" si="25"/>
        <v/>
      </c>
      <c r="AI95" s="13" t="str">
        <f t="shared" si="26"/>
        <v>68</v>
      </c>
      <c r="AJ95" s="11">
        <f t="shared" si="27"/>
        <v>68</v>
      </c>
    </row>
    <row r="96" spans="1:36" x14ac:dyDescent="0.25">
      <c r="A96" s="1">
        <v>78</v>
      </c>
      <c r="B96" s="4">
        <v>48</v>
      </c>
      <c r="C96" s="9" t="s">
        <v>456</v>
      </c>
      <c r="D96" s="9" t="s">
        <v>184</v>
      </c>
      <c r="E96" s="9" t="s">
        <v>266</v>
      </c>
      <c r="F96" s="9">
        <v>2756498017</v>
      </c>
      <c r="G96" s="9" t="s">
        <v>172</v>
      </c>
      <c r="H96" s="27"/>
      <c r="I96" s="6">
        <v>8</v>
      </c>
      <c r="J96" s="6">
        <v>8</v>
      </c>
      <c r="K96" s="27"/>
      <c r="L96" s="7">
        <f t="shared" si="28"/>
        <v>0</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180</v>
      </c>
      <c r="Z96" s="10" t="str">
        <f t="shared" si="17"/>
        <v/>
      </c>
      <c r="AA96" s="10" t="str">
        <f t="shared" si="18"/>
        <v/>
      </c>
      <c r="AB96" s="10" t="str">
        <f t="shared" si="19"/>
        <v/>
      </c>
      <c r="AC96" s="10" t="str">
        <f t="shared" si="20"/>
        <v/>
      </c>
      <c r="AD96" s="10" t="str">
        <f t="shared" si="21"/>
        <v/>
      </c>
      <c r="AE96" s="10">
        <f t="shared" si="22"/>
        <v>0</v>
      </c>
      <c r="AF96" s="10" t="str">
        <f t="shared" si="23"/>
        <v/>
      </c>
      <c r="AG96" s="10" t="str">
        <f t="shared" si="24"/>
        <v/>
      </c>
      <c r="AH96" s="10" t="str">
        <f t="shared" si="25"/>
        <v/>
      </c>
      <c r="AI96" s="13" t="str">
        <f t="shared" si="26"/>
        <v>68</v>
      </c>
      <c r="AJ96" s="11">
        <f t="shared" si="27"/>
        <v>68</v>
      </c>
    </row>
    <row r="97" spans="1:36" x14ac:dyDescent="0.25">
      <c r="A97" s="1">
        <v>79</v>
      </c>
      <c r="B97" s="4">
        <v>48</v>
      </c>
      <c r="C97" s="9" t="s">
        <v>457</v>
      </c>
      <c r="D97" s="9" t="s">
        <v>458</v>
      </c>
      <c r="E97" s="9" t="s">
        <v>52</v>
      </c>
      <c r="F97" s="9">
        <v>1764429218</v>
      </c>
      <c r="G97" s="9" t="s">
        <v>362</v>
      </c>
      <c r="H97" s="27"/>
      <c r="I97" s="6">
        <v>8</v>
      </c>
      <c r="J97" s="6">
        <v>8</v>
      </c>
      <c r="K97" s="27"/>
      <c r="L97" s="7">
        <f t="shared" si="28"/>
        <v>0</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180</v>
      </c>
      <c r="Z97" s="10" t="str">
        <f t="shared" si="17"/>
        <v/>
      </c>
      <c r="AA97" s="10" t="str">
        <f t="shared" si="18"/>
        <v/>
      </c>
      <c r="AB97" s="10" t="str">
        <f t="shared" si="19"/>
        <v/>
      </c>
      <c r="AC97" s="10" t="str">
        <f t="shared" si="20"/>
        <v/>
      </c>
      <c r="AD97" s="10" t="str">
        <f t="shared" si="21"/>
        <v/>
      </c>
      <c r="AE97" s="10">
        <f t="shared" si="22"/>
        <v>0</v>
      </c>
      <c r="AF97" s="10" t="str">
        <f t="shared" si="23"/>
        <v/>
      </c>
      <c r="AG97" s="10" t="str">
        <f t="shared" si="24"/>
        <v/>
      </c>
      <c r="AH97" s="10" t="str">
        <f t="shared" si="25"/>
        <v/>
      </c>
      <c r="AI97" s="13" t="str">
        <f t="shared" si="26"/>
        <v>68</v>
      </c>
      <c r="AJ97" s="11">
        <f t="shared" si="27"/>
        <v>68</v>
      </c>
    </row>
    <row r="98" spans="1:36" x14ac:dyDescent="0.25">
      <c r="A98" s="1">
        <v>80</v>
      </c>
      <c r="B98" s="4">
        <v>48</v>
      </c>
      <c r="C98" s="9" t="s">
        <v>459</v>
      </c>
      <c r="D98" s="9" t="s">
        <v>130</v>
      </c>
      <c r="E98" s="9" t="s">
        <v>47</v>
      </c>
      <c r="F98" s="9">
        <v>2129979338</v>
      </c>
      <c r="G98" s="9" t="s">
        <v>362</v>
      </c>
      <c r="H98" s="27"/>
      <c r="I98" s="6">
        <v>8</v>
      </c>
      <c r="J98" s="6">
        <v>8</v>
      </c>
      <c r="K98" s="27"/>
      <c r="L98" s="7">
        <f t="shared" si="28"/>
        <v>0</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180</v>
      </c>
      <c r="Z98" s="10" t="str">
        <f t="shared" si="17"/>
        <v/>
      </c>
      <c r="AA98" s="10" t="str">
        <f t="shared" si="18"/>
        <v/>
      </c>
      <c r="AB98" s="10" t="str">
        <f t="shared" si="19"/>
        <v/>
      </c>
      <c r="AC98" s="10" t="str">
        <f t="shared" si="20"/>
        <v/>
      </c>
      <c r="AD98" s="10" t="str">
        <f t="shared" si="21"/>
        <v/>
      </c>
      <c r="AE98" s="10">
        <f t="shared" si="22"/>
        <v>0</v>
      </c>
      <c r="AF98" s="10" t="str">
        <f t="shared" si="23"/>
        <v/>
      </c>
      <c r="AG98" s="10" t="str">
        <f t="shared" si="24"/>
        <v/>
      </c>
      <c r="AH98" s="10" t="str">
        <f t="shared" si="25"/>
        <v/>
      </c>
      <c r="AI98" s="13" t="str">
        <f t="shared" si="26"/>
        <v>68</v>
      </c>
      <c r="AJ98" s="11">
        <f t="shared" si="27"/>
        <v>68</v>
      </c>
    </row>
    <row r="99" spans="1:36" x14ac:dyDescent="0.25">
      <c r="A99" s="1">
        <v>81</v>
      </c>
      <c r="B99" s="4">
        <v>48</v>
      </c>
      <c r="C99" s="9" t="s">
        <v>183</v>
      </c>
      <c r="D99" s="9" t="s">
        <v>91</v>
      </c>
      <c r="E99" s="9" t="s">
        <v>87</v>
      </c>
      <c r="F99" s="9">
        <v>1478692078</v>
      </c>
      <c r="G99" s="9" t="s">
        <v>362</v>
      </c>
      <c r="H99" s="27"/>
      <c r="I99" s="6">
        <v>8</v>
      </c>
      <c r="J99" s="6">
        <v>8</v>
      </c>
      <c r="K99" s="27"/>
      <c r="L99" s="7">
        <f t="shared" si="28"/>
        <v>0</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180</v>
      </c>
      <c r="Z99" s="10" t="str">
        <f t="shared" si="17"/>
        <v/>
      </c>
      <c r="AA99" s="10" t="str">
        <f t="shared" si="18"/>
        <v/>
      </c>
      <c r="AB99" s="10" t="str">
        <f t="shared" si="19"/>
        <v/>
      </c>
      <c r="AC99" s="10" t="str">
        <f t="shared" si="20"/>
        <v/>
      </c>
      <c r="AD99" s="10" t="str">
        <f t="shared" si="21"/>
        <v/>
      </c>
      <c r="AE99" s="10">
        <f t="shared" si="22"/>
        <v>0</v>
      </c>
      <c r="AF99" s="10" t="str">
        <f t="shared" si="23"/>
        <v/>
      </c>
      <c r="AG99" s="10" t="str">
        <f t="shared" si="24"/>
        <v/>
      </c>
      <c r="AH99" s="10" t="str">
        <f t="shared" si="25"/>
        <v/>
      </c>
      <c r="AI99" s="13" t="str">
        <f t="shared" si="26"/>
        <v>68</v>
      </c>
      <c r="AJ99" s="11">
        <f t="shared" si="27"/>
        <v>68</v>
      </c>
    </row>
  </sheetData>
  <mergeCells count="6">
    <mergeCell ref="A16:B16"/>
    <mergeCell ref="A6:B7"/>
    <mergeCell ref="C6:G6"/>
    <mergeCell ref="H6:H7"/>
    <mergeCell ref="I6:J6"/>
    <mergeCell ref="I7:J7"/>
  </mergeCells>
  <conditionalFormatting sqref="L19:L99">
    <cfRule type="cellIs" dxfId="4"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87"/>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29"/>
      <c r="B6" s="30"/>
      <c r="C6" s="33" t="s">
        <v>14</v>
      </c>
      <c r="D6" s="34"/>
      <c r="E6" s="34"/>
      <c r="F6" s="34"/>
      <c r="G6" s="35"/>
      <c r="H6" s="36" t="s">
        <v>15</v>
      </c>
      <c r="I6" s="38" t="s">
        <v>16</v>
      </c>
      <c r="J6" s="39"/>
    </row>
    <row r="7" spans="1:36" ht="15" customHeight="1" x14ac:dyDescent="0.25">
      <c r="A7" s="31"/>
      <c r="B7" s="32"/>
      <c r="C7" s="14" t="s">
        <v>17</v>
      </c>
      <c r="D7" s="14" t="s">
        <v>18</v>
      </c>
      <c r="E7" s="14" t="s">
        <v>19</v>
      </c>
      <c r="F7" s="14" t="s">
        <v>20</v>
      </c>
      <c r="G7" s="14" t="s">
        <v>21</v>
      </c>
      <c r="H7" s="37"/>
      <c r="I7" s="40" t="s">
        <v>22</v>
      </c>
      <c r="J7" s="41"/>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69</v>
      </c>
      <c r="D13" s="17">
        <f>COUNTIF($Z$19:$Z$872,10)</f>
        <v>2</v>
      </c>
      <c r="E13" s="17">
        <f>COUNTIF($Z$19:$Z$872,109)</f>
        <v>15</v>
      </c>
      <c r="F13" s="17">
        <f t="shared" si="2"/>
        <v>17</v>
      </c>
      <c r="G13" s="15">
        <f t="shared" si="0"/>
        <v>52</v>
      </c>
      <c r="H13" s="21">
        <v>40</v>
      </c>
      <c r="I13" s="22"/>
      <c r="J13" s="19">
        <f t="shared" si="1"/>
        <v>31</v>
      </c>
      <c r="Z13" s="10"/>
      <c r="AA13" s="10"/>
      <c r="AB13" s="10"/>
      <c r="AC13" s="10"/>
      <c r="AD13" s="10"/>
      <c r="AE13" s="10"/>
      <c r="AF13" s="10"/>
      <c r="AG13" s="10"/>
      <c r="AH13" s="11"/>
      <c r="AI13" s="11">
        <f t="shared" si="3"/>
        <v>0</v>
      </c>
      <c r="AJ13" s="11">
        <f t="shared" si="3"/>
        <v>31</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3" t="s">
        <v>24</v>
      </c>
      <c r="B16" s="35"/>
      <c r="C16" s="17">
        <f>SUM(C8:C15)</f>
        <v>69</v>
      </c>
      <c r="D16" s="17">
        <f>COUNTIF($N$19:$N$20,"победитель")</f>
        <v>1</v>
      </c>
      <c r="E16" s="17">
        <f>COUNTIF($N$19:$N$20,"призер")</f>
        <v>1</v>
      </c>
      <c r="F16" s="17">
        <f t="shared" si="2"/>
        <v>2</v>
      </c>
      <c r="G16" s="23">
        <f>SUM(G8:G15)</f>
        <v>52</v>
      </c>
      <c r="H16" s="24"/>
      <c r="I16" s="25"/>
      <c r="J16" s="26">
        <f>SUM(J8:J15)</f>
        <v>31</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460</v>
      </c>
      <c r="D19" s="9" t="s">
        <v>32</v>
      </c>
      <c r="E19" s="9" t="s">
        <v>195</v>
      </c>
      <c r="F19" s="9">
        <v>3278273829</v>
      </c>
      <c r="G19" s="9" t="s">
        <v>28</v>
      </c>
      <c r="H19" s="5"/>
      <c r="I19" s="6">
        <v>9</v>
      </c>
      <c r="J19" s="6">
        <v>9</v>
      </c>
      <c r="K19" s="9">
        <v>34</v>
      </c>
      <c r="L19" s="7">
        <f>K19*100/(IF(J19=$A$8,$H$8,IF(J19=$A$9,$H$9,IF(J19=$A$10,$H$10,IF(J19=$A$11,$H$11,IF(J19=$A$12,$H$12,IF(J19=$A$13,$H$13,IF(J19=$A$14,$H$14,$H$15))))))))</f>
        <v>85</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177</v>
      </c>
      <c r="Z19" s="10">
        <f>IF(N19="победитель",1+J19,IF(N19="призер",100+J19,""))</f>
        <v>10</v>
      </c>
      <c r="AA19" s="10" t="str">
        <f>IF(J19=4,L19,"")</f>
        <v/>
      </c>
      <c r="AB19" s="10" t="str">
        <f>IF(J19=5,L19,"")</f>
        <v/>
      </c>
      <c r="AC19" s="10" t="str">
        <f>IF(J19=6,L19,"")</f>
        <v/>
      </c>
      <c r="AD19" s="10" t="str">
        <f>IF(J19=7,L19,"")</f>
        <v/>
      </c>
      <c r="AE19" s="10" t="str">
        <f>IF(J19=8,L19,"")</f>
        <v/>
      </c>
      <c r="AF19" s="10">
        <f>IF(J19=9,L19,"")</f>
        <v>85</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461</v>
      </c>
      <c r="D20" s="9" t="s">
        <v>46</v>
      </c>
      <c r="E20" s="9" t="s">
        <v>87</v>
      </c>
      <c r="F20" s="9">
        <v>247904659</v>
      </c>
      <c r="G20" s="9" t="s">
        <v>28</v>
      </c>
      <c r="H20" s="27"/>
      <c r="I20" s="6">
        <v>9</v>
      </c>
      <c r="J20" s="6">
        <v>9</v>
      </c>
      <c r="K20" s="9">
        <v>33</v>
      </c>
      <c r="L20" s="7">
        <f>K20*100/(IF(J20=$A$8,$H$8,IF(J20=$A$9,$H$9,IF(J20=$A$10,$H$10,IF(J20=$A$11,$H$11,IF(J20=$A$12,$H$12,IF(J20=$A$13,$H$13,IF(J20=$A$14,$H$14,$H$15))))))))</f>
        <v>82.5</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178</v>
      </c>
      <c r="Z20" s="10">
        <f t="shared" ref="Z20:Z83" si="4">IF(N20="победитель",1+J20,IF(N20="призер",100+J20,""))</f>
        <v>109</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82.5</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2</v>
      </c>
      <c r="AJ20" s="11">
        <f t="shared" ref="AJ20:AJ83" si="14">AI20+1-1</f>
        <v>2</v>
      </c>
    </row>
    <row r="21" spans="1:36" x14ac:dyDescent="0.25">
      <c r="A21" s="1">
        <v>3</v>
      </c>
      <c r="B21" s="4">
        <v>48</v>
      </c>
      <c r="C21" s="9" t="s">
        <v>462</v>
      </c>
      <c r="D21" s="9" t="s">
        <v>184</v>
      </c>
      <c r="E21" s="9" t="s">
        <v>76</v>
      </c>
      <c r="F21" s="9">
        <v>1156450690</v>
      </c>
      <c r="G21" s="9" t="s">
        <v>28</v>
      </c>
      <c r="H21" s="27"/>
      <c r="I21" s="6">
        <v>9</v>
      </c>
      <c r="J21" s="6">
        <v>9</v>
      </c>
      <c r="K21" s="9">
        <v>31</v>
      </c>
      <c r="L21" s="7">
        <f t="shared" ref="L21:L84" si="15">K21*100/(IF(J21=$A$8,$H$8,IF(J21=$A$9,$H$9,IF(J21=$A$10,$H$10,IF(J21=$A$11,$H$11,IF(J21=$A$12,$H$12,IF(J21=$A$13,$H$13,IF(J21=$A$14,$H$14,$H$15))))))))</f>
        <v>77.5</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178</v>
      </c>
      <c r="Z21" s="10">
        <f t="shared" si="4"/>
        <v>109</v>
      </c>
      <c r="AA21" s="10" t="str">
        <f t="shared" si="5"/>
        <v/>
      </c>
      <c r="AB21" s="10" t="str">
        <f t="shared" si="6"/>
        <v/>
      </c>
      <c r="AC21" s="10" t="str">
        <f t="shared" si="7"/>
        <v/>
      </c>
      <c r="AD21" s="10" t="str">
        <f t="shared" si="8"/>
        <v/>
      </c>
      <c r="AE21" s="10" t="str">
        <f t="shared" si="9"/>
        <v/>
      </c>
      <c r="AF21" s="10">
        <f t="shared" si="10"/>
        <v>77.5</v>
      </c>
      <c r="AG21" s="10" t="str">
        <f t="shared" si="11"/>
        <v/>
      </c>
      <c r="AH21" s="10" t="str">
        <f t="shared" si="12"/>
        <v/>
      </c>
      <c r="AI21" s="13" t="str">
        <f t="shared" si="13"/>
        <v>3</v>
      </c>
      <c r="AJ21" s="11">
        <f t="shared" si="14"/>
        <v>3</v>
      </c>
    </row>
    <row r="22" spans="1:36" x14ac:dyDescent="0.25">
      <c r="A22" s="1">
        <v>4</v>
      </c>
      <c r="B22" s="4">
        <v>48</v>
      </c>
      <c r="C22" s="9" t="s">
        <v>463</v>
      </c>
      <c r="D22" s="9" t="s">
        <v>113</v>
      </c>
      <c r="E22" s="9" t="s">
        <v>36</v>
      </c>
      <c r="F22" s="9">
        <v>337313834</v>
      </c>
      <c r="G22" s="9" t="s">
        <v>28</v>
      </c>
      <c r="H22" s="27"/>
      <c r="I22" s="6">
        <v>9</v>
      </c>
      <c r="J22" s="6">
        <v>9</v>
      </c>
      <c r="K22" s="9">
        <v>30</v>
      </c>
      <c r="L22" s="7">
        <f t="shared" si="15"/>
        <v>75</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178</v>
      </c>
      <c r="Z22" s="10">
        <f t="shared" si="4"/>
        <v>109</v>
      </c>
      <c r="AA22" s="10" t="str">
        <f t="shared" si="5"/>
        <v/>
      </c>
      <c r="AB22" s="10" t="str">
        <f t="shared" si="6"/>
        <v/>
      </c>
      <c r="AC22" s="10" t="str">
        <f t="shared" si="7"/>
        <v/>
      </c>
      <c r="AD22" s="10" t="str">
        <f t="shared" si="8"/>
        <v/>
      </c>
      <c r="AE22" s="10" t="str">
        <f t="shared" si="9"/>
        <v/>
      </c>
      <c r="AF22" s="10">
        <f t="shared" si="10"/>
        <v>75</v>
      </c>
      <c r="AG22" s="10" t="str">
        <f t="shared" si="11"/>
        <v/>
      </c>
      <c r="AH22" s="10" t="str">
        <f t="shared" si="12"/>
        <v/>
      </c>
      <c r="AI22" s="13" t="str">
        <f t="shared" si="13"/>
        <v>4</v>
      </c>
      <c r="AJ22" s="11">
        <f t="shared" si="14"/>
        <v>4</v>
      </c>
    </row>
    <row r="23" spans="1:36" x14ac:dyDescent="0.25">
      <c r="A23" s="1">
        <v>5</v>
      </c>
      <c r="B23" s="4">
        <v>48</v>
      </c>
      <c r="C23" s="9" t="s">
        <v>464</v>
      </c>
      <c r="D23" s="9" t="s">
        <v>184</v>
      </c>
      <c r="E23" s="9" t="s">
        <v>52</v>
      </c>
      <c r="F23" s="9">
        <v>531214030</v>
      </c>
      <c r="G23" s="9" t="s">
        <v>28</v>
      </c>
      <c r="H23" s="27"/>
      <c r="I23" s="6">
        <v>9</v>
      </c>
      <c r="J23" s="6">
        <v>9</v>
      </c>
      <c r="K23" s="9">
        <v>29</v>
      </c>
      <c r="L23" s="7">
        <f t="shared" si="15"/>
        <v>72.5</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179</v>
      </c>
      <c r="Z23" s="10" t="str">
        <f t="shared" si="4"/>
        <v/>
      </c>
      <c r="AA23" s="10" t="str">
        <f t="shared" si="5"/>
        <v/>
      </c>
      <c r="AB23" s="10" t="str">
        <f t="shared" si="6"/>
        <v/>
      </c>
      <c r="AC23" s="10" t="str">
        <f t="shared" si="7"/>
        <v/>
      </c>
      <c r="AD23" s="10" t="str">
        <f t="shared" si="8"/>
        <v/>
      </c>
      <c r="AE23" s="10" t="str">
        <f t="shared" si="9"/>
        <v/>
      </c>
      <c r="AF23" s="10">
        <f t="shared" si="10"/>
        <v>72.5</v>
      </c>
      <c r="AG23" s="10" t="str">
        <f t="shared" si="11"/>
        <v/>
      </c>
      <c r="AH23" s="10" t="str">
        <f t="shared" si="12"/>
        <v/>
      </c>
      <c r="AI23" s="13" t="str">
        <f t="shared" si="13"/>
        <v>5</v>
      </c>
      <c r="AJ23" s="11">
        <f t="shared" si="14"/>
        <v>5</v>
      </c>
    </row>
    <row r="24" spans="1:36" x14ac:dyDescent="0.25">
      <c r="A24" s="1">
        <v>6</v>
      </c>
      <c r="B24" s="4">
        <v>48</v>
      </c>
      <c r="C24" s="9" t="s">
        <v>465</v>
      </c>
      <c r="D24" s="9" t="s">
        <v>208</v>
      </c>
      <c r="E24" s="9" t="s">
        <v>36</v>
      </c>
      <c r="F24" s="9">
        <v>3282869079</v>
      </c>
      <c r="G24" s="9" t="s">
        <v>40</v>
      </c>
      <c r="H24" s="27"/>
      <c r="I24" s="6">
        <v>9</v>
      </c>
      <c r="J24" s="6">
        <v>9</v>
      </c>
      <c r="K24" s="9">
        <v>25</v>
      </c>
      <c r="L24" s="7">
        <f t="shared" si="15"/>
        <v>62.5</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177</v>
      </c>
      <c r="Z24" s="10">
        <f t="shared" si="4"/>
        <v>10</v>
      </c>
      <c r="AA24" s="10" t="str">
        <f t="shared" si="5"/>
        <v/>
      </c>
      <c r="AB24" s="10" t="str">
        <f t="shared" si="6"/>
        <v/>
      </c>
      <c r="AC24" s="10" t="str">
        <f t="shared" si="7"/>
        <v/>
      </c>
      <c r="AD24" s="10" t="str">
        <f t="shared" si="8"/>
        <v/>
      </c>
      <c r="AE24" s="10" t="str">
        <f t="shared" si="9"/>
        <v/>
      </c>
      <c r="AF24" s="10">
        <f t="shared" si="10"/>
        <v>62.5</v>
      </c>
      <c r="AG24" s="10" t="str">
        <f t="shared" si="11"/>
        <v/>
      </c>
      <c r="AH24" s="10" t="str">
        <f t="shared" si="12"/>
        <v/>
      </c>
      <c r="AI24" s="13" t="str">
        <f t="shared" si="13"/>
        <v>6</v>
      </c>
      <c r="AJ24" s="11">
        <f t="shared" si="14"/>
        <v>6</v>
      </c>
    </row>
    <row r="25" spans="1:36" x14ac:dyDescent="0.25">
      <c r="A25" s="1">
        <v>7</v>
      </c>
      <c r="B25" s="4">
        <v>48</v>
      </c>
      <c r="C25" s="9" t="s">
        <v>466</v>
      </c>
      <c r="D25" s="9" t="s">
        <v>467</v>
      </c>
      <c r="E25" s="9" t="s">
        <v>189</v>
      </c>
      <c r="F25" s="9">
        <v>3444625858</v>
      </c>
      <c r="G25" s="9" t="s">
        <v>37</v>
      </c>
      <c r="H25" s="27"/>
      <c r="I25" s="6">
        <v>9</v>
      </c>
      <c r="J25" s="6">
        <v>9</v>
      </c>
      <c r="K25" s="9">
        <v>25</v>
      </c>
      <c r="L25" s="7">
        <f t="shared" si="15"/>
        <v>62.5</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179</v>
      </c>
      <c r="Z25" s="10" t="str">
        <f t="shared" si="4"/>
        <v/>
      </c>
      <c r="AA25" s="10" t="str">
        <f t="shared" si="5"/>
        <v/>
      </c>
      <c r="AB25" s="10" t="str">
        <f t="shared" si="6"/>
        <v/>
      </c>
      <c r="AC25" s="10" t="str">
        <f t="shared" si="7"/>
        <v/>
      </c>
      <c r="AD25" s="10" t="str">
        <f t="shared" si="8"/>
        <v/>
      </c>
      <c r="AE25" s="10" t="str">
        <f t="shared" si="9"/>
        <v/>
      </c>
      <c r="AF25" s="10">
        <f t="shared" si="10"/>
        <v>62.5</v>
      </c>
      <c r="AG25" s="10" t="str">
        <f t="shared" si="11"/>
        <v/>
      </c>
      <c r="AH25" s="10" t="str">
        <f t="shared" si="12"/>
        <v/>
      </c>
      <c r="AI25" s="13" t="str">
        <f t="shared" si="13"/>
        <v>6</v>
      </c>
      <c r="AJ25" s="11">
        <f t="shared" si="14"/>
        <v>6</v>
      </c>
    </row>
    <row r="26" spans="1:36" x14ac:dyDescent="0.25">
      <c r="A26" s="1">
        <v>8</v>
      </c>
      <c r="B26" s="4">
        <v>48</v>
      </c>
      <c r="C26" s="9" t="s">
        <v>468</v>
      </c>
      <c r="D26" s="9" t="s">
        <v>43</v>
      </c>
      <c r="E26" s="9" t="s">
        <v>173</v>
      </c>
      <c r="F26" s="9">
        <v>2359956694</v>
      </c>
      <c r="G26" s="9" t="s">
        <v>40</v>
      </c>
      <c r="H26" s="27"/>
      <c r="I26" s="6">
        <v>9</v>
      </c>
      <c r="J26" s="6">
        <v>9</v>
      </c>
      <c r="K26" s="9">
        <v>24</v>
      </c>
      <c r="L26" s="7">
        <f t="shared" si="15"/>
        <v>60</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178</v>
      </c>
      <c r="Z26" s="10">
        <f t="shared" si="4"/>
        <v>109</v>
      </c>
      <c r="AA26" s="10" t="str">
        <f t="shared" si="5"/>
        <v/>
      </c>
      <c r="AB26" s="10" t="str">
        <f t="shared" si="6"/>
        <v/>
      </c>
      <c r="AC26" s="10" t="str">
        <f t="shared" si="7"/>
        <v/>
      </c>
      <c r="AD26" s="10" t="str">
        <f t="shared" si="8"/>
        <v/>
      </c>
      <c r="AE26" s="10" t="str">
        <f t="shared" si="9"/>
        <v/>
      </c>
      <c r="AF26" s="10">
        <f t="shared" si="10"/>
        <v>60</v>
      </c>
      <c r="AG26" s="10" t="str">
        <f t="shared" si="11"/>
        <v/>
      </c>
      <c r="AH26" s="10" t="str">
        <f t="shared" si="12"/>
        <v/>
      </c>
      <c r="AI26" s="13" t="str">
        <f t="shared" si="13"/>
        <v>8</v>
      </c>
      <c r="AJ26" s="11">
        <f t="shared" si="14"/>
        <v>8</v>
      </c>
    </row>
    <row r="27" spans="1:36" x14ac:dyDescent="0.25">
      <c r="A27" s="1">
        <v>9</v>
      </c>
      <c r="B27" s="4">
        <v>48</v>
      </c>
      <c r="C27" s="9" t="s">
        <v>469</v>
      </c>
      <c r="D27" s="9" t="s">
        <v>275</v>
      </c>
      <c r="E27" s="9" t="s">
        <v>36</v>
      </c>
      <c r="F27" s="9">
        <v>4071202448</v>
      </c>
      <c r="G27" s="9" t="s">
        <v>40</v>
      </c>
      <c r="H27" s="27"/>
      <c r="I27" s="6">
        <v>9</v>
      </c>
      <c r="J27" s="6">
        <v>9</v>
      </c>
      <c r="K27" s="9">
        <v>23</v>
      </c>
      <c r="L27" s="7">
        <f t="shared" si="15"/>
        <v>57.5</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178</v>
      </c>
      <c r="Z27" s="10">
        <f t="shared" si="4"/>
        <v>109</v>
      </c>
      <c r="AA27" s="10" t="str">
        <f t="shared" si="5"/>
        <v/>
      </c>
      <c r="AB27" s="10" t="str">
        <f t="shared" si="6"/>
        <v/>
      </c>
      <c r="AC27" s="10" t="str">
        <f t="shared" si="7"/>
        <v/>
      </c>
      <c r="AD27" s="10" t="str">
        <f t="shared" si="8"/>
        <v/>
      </c>
      <c r="AE27" s="10" t="str">
        <f t="shared" si="9"/>
        <v/>
      </c>
      <c r="AF27" s="10">
        <f t="shared" si="10"/>
        <v>57.5</v>
      </c>
      <c r="AG27" s="10" t="str">
        <f t="shared" si="11"/>
        <v/>
      </c>
      <c r="AH27" s="10" t="str">
        <f t="shared" si="12"/>
        <v/>
      </c>
      <c r="AI27" s="13" t="str">
        <f t="shared" si="13"/>
        <v>9</v>
      </c>
      <c r="AJ27" s="11">
        <f t="shared" si="14"/>
        <v>9</v>
      </c>
    </row>
    <row r="28" spans="1:36" x14ac:dyDescent="0.25">
      <c r="A28" s="1">
        <v>10</v>
      </c>
      <c r="B28" s="4">
        <v>48</v>
      </c>
      <c r="C28" s="9" t="s">
        <v>470</v>
      </c>
      <c r="D28" s="9" t="s">
        <v>32</v>
      </c>
      <c r="E28" s="9" t="s">
        <v>47</v>
      </c>
      <c r="F28" s="9">
        <v>1627530979</v>
      </c>
      <c r="G28" s="9" t="s">
        <v>37</v>
      </c>
      <c r="H28" s="27"/>
      <c r="I28" s="6">
        <v>9</v>
      </c>
      <c r="J28" s="6">
        <v>9</v>
      </c>
      <c r="K28" s="9">
        <v>21</v>
      </c>
      <c r="L28" s="7">
        <f t="shared" si="15"/>
        <v>52.5</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178</v>
      </c>
      <c r="Z28" s="10">
        <f t="shared" si="4"/>
        <v>109</v>
      </c>
      <c r="AA28" s="10" t="str">
        <f t="shared" si="5"/>
        <v/>
      </c>
      <c r="AB28" s="10" t="str">
        <f t="shared" si="6"/>
        <v/>
      </c>
      <c r="AC28" s="10" t="str">
        <f t="shared" si="7"/>
        <v/>
      </c>
      <c r="AD28" s="10" t="str">
        <f t="shared" si="8"/>
        <v/>
      </c>
      <c r="AE28" s="10" t="str">
        <f t="shared" si="9"/>
        <v/>
      </c>
      <c r="AF28" s="10">
        <f t="shared" si="10"/>
        <v>52.5</v>
      </c>
      <c r="AG28" s="10" t="str">
        <f t="shared" si="11"/>
        <v/>
      </c>
      <c r="AH28" s="10" t="str">
        <f t="shared" si="12"/>
        <v/>
      </c>
      <c r="AI28" s="13" t="str">
        <f t="shared" si="13"/>
        <v>10</v>
      </c>
      <c r="AJ28" s="11">
        <f t="shared" si="14"/>
        <v>10</v>
      </c>
    </row>
    <row r="29" spans="1:36" x14ac:dyDescent="0.25">
      <c r="A29" s="1">
        <v>11</v>
      </c>
      <c r="B29" s="4">
        <v>48</v>
      </c>
      <c r="C29" s="9" t="s">
        <v>314</v>
      </c>
      <c r="D29" s="9" t="s">
        <v>167</v>
      </c>
      <c r="E29" s="9" t="s">
        <v>131</v>
      </c>
      <c r="F29" s="9">
        <v>733669246</v>
      </c>
      <c r="G29" s="9" t="s">
        <v>40</v>
      </c>
      <c r="H29" s="27"/>
      <c r="I29" s="6">
        <v>9</v>
      </c>
      <c r="J29" s="6">
        <v>9</v>
      </c>
      <c r="K29" s="9">
        <v>21</v>
      </c>
      <c r="L29" s="7">
        <f t="shared" si="15"/>
        <v>52.5</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178</v>
      </c>
      <c r="Z29" s="10">
        <f t="shared" si="4"/>
        <v>109</v>
      </c>
      <c r="AA29" s="10" t="str">
        <f t="shared" si="5"/>
        <v/>
      </c>
      <c r="AB29" s="10" t="str">
        <f t="shared" si="6"/>
        <v/>
      </c>
      <c r="AC29" s="10" t="str">
        <f t="shared" si="7"/>
        <v/>
      </c>
      <c r="AD29" s="10" t="str">
        <f t="shared" si="8"/>
        <v/>
      </c>
      <c r="AE29" s="10" t="str">
        <f t="shared" si="9"/>
        <v/>
      </c>
      <c r="AF29" s="10">
        <f t="shared" si="10"/>
        <v>52.5</v>
      </c>
      <c r="AG29" s="10" t="str">
        <f t="shared" si="11"/>
        <v/>
      </c>
      <c r="AH29" s="10" t="str">
        <f t="shared" si="12"/>
        <v/>
      </c>
      <c r="AI29" s="13" t="str">
        <f t="shared" si="13"/>
        <v>10</v>
      </c>
      <c r="AJ29" s="11">
        <f t="shared" si="14"/>
        <v>10</v>
      </c>
    </row>
    <row r="30" spans="1:36" x14ac:dyDescent="0.25">
      <c r="A30" s="1">
        <v>12</v>
      </c>
      <c r="B30" s="4">
        <v>48</v>
      </c>
      <c r="C30" s="9" t="s">
        <v>471</v>
      </c>
      <c r="D30" s="9" t="s">
        <v>39</v>
      </c>
      <c r="E30" s="9" t="s">
        <v>36</v>
      </c>
      <c r="F30" s="9">
        <v>2562406173</v>
      </c>
      <c r="G30" s="9" t="s">
        <v>40</v>
      </c>
      <c r="H30" s="27"/>
      <c r="I30" s="6">
        <v>9</v>
      </c>
      <c r="J30" s="6">
        <v>9</v>
      </c>
      <c r="K30" s="9">
        <v>21</v>
      </c>
      <c r="L30" s="7">
        <f t="shared" si="15"/>
        <v>52.5</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178</v>
      </c>
      <c r="Z30" s="10">
        <f t="shared" si="4"/>
        <v>109</v>
      </c>
      <c r="AA30" s="10" t="str">
        <f t="shared" si="5"/>
        <v/>
      </c>
      <c r="AB30" s="10" t="str">
        <f t="shared" si="6"/>
        <v/>
      </c>
      <c r="AC30" s="10" t="str">
        <f t="shared" si="7"/>
        <v/>
      </c>
      <c r="AD30" s="10" t="str">
        <f t="shared" si="8"/>
        <v/>
      </c>
      <c r="AE30" s="10" t="str">
        <f t="shared" si="9"/>
        <v/>
      </c>
      <c r="AF30" s="10">
        <f t="shared" si="10"/>
        <v>52.5</v>
      </c>
      <c r="AG30" s="10" t="str">
        <f t="shared" si="11"/>
        <v/>
      </c>
      <c r="AH30" s="10" t="str">
        <f t="shared" si="12"/>
        <v/>
      </c>
      <c r="AI30" s="13" t="str">
        <f t="shared" si="13"/>
        <v>10</v>
      </c>
      <c r="AJ30" s="11">
        <f t="shared" si="14"/>
        <v>10</v>
      </c>
    </row>
    <row r="31" spans="1:36" x14ac:dyDescent="0.25">
      <c r="A31" s="1">
        <v>13</v>
      </c>
      <c r="B31" s="4">
        <v>48</v>
      </c>
      <c r="C31" s="9" t="s">
        <v>472</v>
      </c>
      <c r="D31" s="9" t="s">
        <v>56</v>
      </c>
      <c r="E31" s="9" t="s">
        <v>131</v>
      </c>
      <c r="F31" s="9">
        <v>3276481402</v>
      </c>
      <c r="G31" s="9" t="s">
        <v>40</v>
      </c>
      <c r="H31" s="27"/>
      <c r="I31" s="6">
        <v>9</v>
      </c>
      <c r="J31" s="6">
        <v>9</v>
      </c>
      <c r="K31" s="9">
        <v>21</v>
      </c>
      <c r="L31" s="7">
        <f t="shared" si="15"/>
        <v>52.5</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178</v>
      </c>
      <c r="Z31" s="10">
        <f t="shared" si="4"/>
        <v>109</v>
      </c>
      <c r="AA31" s="10" t="str">
        <f t="shared" si="5"/>
        <v/>
      </c>
      <c r="AB31" s="10" t="str">
        <f t="shared" si="6"/>
        <v/>
      </c>
      <c r="AC31" s="10" t="str">
        <f t="shared" si="7"/>
        <v/>
      </c>
      <c r="AD31" s="10" t="str">
        <f t="shared" si="8"/>
        <v/>
      </c>
      <c r="AE31" s="10" t="str">
        <f t="shared" si="9"/>
        <v/>
      </c>
      <c r="AF31" s="10">
        <f t="shared" si="10"/>
        <v>52.5</v>
      </c>
      <c r="AG31" s="10" t="str">
        <f t="shared" si="11"/>
        <v/>
      </c>
      <c r="AH31" s="10" t="str">
        <f t="shared" si="12"/>
        <v/>
      </c>
      <c r="AI31" s="13" t="str">
        <f t="shared" si="13"/>
        <v>10</v>
      </c>
      <c r="AJ31" s="11">
        <f t="shared" si="14"/>
        <v>10</v>
      </c>
    </row>
    <row r="32" spans="1:36" x14ac:dyDescent="0.25">
      <c r="A32" s="1">
        <v>14</v>
      </c>
      <c r="B32" s="4">
        <v>48</v>
      </c>
      <c r="C32" s="9" t="s">
        <v>473</v>
      </c>
      <c r="D32" s="9" t="s">
        <v>245</v>
      </c>
      <c r="E32" s="9" t="s">
        <v>67</v>
      </c>
      <c r="F32" s="9">
        <v>448783033</v>
      </c>
      <c r="G32" s="9" t="s">
        <v>40</v>
      </c>
      <c r="H32" s="27"/>
      <c r="I32" s="6">
        <v>9</v>
      </c>
      <c r="J32" s="6">
        <v>9</v>
      </c>
      <c r="K32" s="9">
        <v>20</v>
      </c>
      <c r="L32" s="7">
        <f t="shared" si="15"/>
        <v>50</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178</v>
      </c>
      <c r="Z32" s="10">
        <f t="shared" si="4"/>
        <v>109</v>
      </c>
      <c r="AA32" s="10" t="str">
        <f t="shared" si="5"/>
        <v/>
      </c>
      <c r="AB32" s="10" t="str">
        <f t="shared" si="6"/>
        <v/>
      </c>
      <c r="AC32" s="10" t="str">
        <f t="shared" si="7"/>
        <v/>
      </c>
      <c r="AD32" s="10" t="str">
        <f t="shared" si="8"/>
        <v/>
      </c>
      <c r="AE32" s="10" t="str">
        <f t="shared" si="9"/>
        <v/>
      </c>
      <c r="AF32" s="10">
        <f t="shared" si="10"/>
        <v>50</v>
      </c>
      <c r="AG32" s="10" t="str">
        <f t="shared" si="11"/>
        <v/>
      </c>
      <c r="AH32" s="10" t="str">
        <f t="shared" si="12"/>
        <v/>
      </c>
      <c r="AI32" s="13" t="str">
        <f t="shared" si="13"/>
        <v>14</v>
      </c>
      <c r="AJ32" s="11">
        <f t="shared" si="14"/>
        <v>14</v>
      </c>
    </row>
    <row r="33" spans="1:36" x14ac:dyDescent="0.25">
      <c r="A33" s="1">
        <v>15</v>
      </c>
      <c r="B33" s="4">
        <v>48</v>
      </c>
      <c r="C33" s="9" t="s">
        <v>474</v>
      </c>
      <c r="D33" s="9" t="s">
        <v>71</v>
      </c>
      <c r="E33" s="9" t="s">
        <v>33</v>
      </c>
      <c r="F33" s="9">
        <v>1023151402</v>
      </c>
      <c r="G33" s="9" t="s">
        <v>37</v>
      </c>
      <c r="H33" s="27"/>
      <c r="I33" s="6">
        <v>9</v>
      </c>
      <c r="J33" s="6">
        <v>9</v>
      </c>
      <c r="K33" s="9">
        <v>20</v>
      </c>
      <c r="L33" s="7">
        <f t="shared" si="15"/>
        <v>50</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178</v>
      </c>
      <c r="Z33" s="10">
        <f t="shared" si="4"/>
        <v>109</v>
      </c>
      <c r="AA33" s="10" t="str">
        <f t="shared" si="5"/>
        <v/>
      </c>
      <c r="AB33" s="10" t="str">
        <f t="shared" si="6"/>
        <v/>
      </c>
      <c r="AC33" s="10" t="str">
        <f t="shared" si="7"/>
        <v/>
      </c>
      <c r="AD33" s="10" t="str">
        <f t="shared" si="8"/>
        <v/>
      </c>
      <c r="AE33" s="10" t="str">
        <f t="shared" si="9"/>
        <v/>
      </c>
      <c r="AF33" s="10">
        <f t="shared" si="10"/>
        <v>50</v>
      </c>
      <c r="AG33" s="10" t="str">
        <f t="shared" si="11"/>
        <v/>
      </c>
      <c r="AH33" s="10" t="str">
        <f t="shared" si="12"/>
        <v/>
      </c>
      <c r="AI33" s="13" t="str">
        <f t="shared" si="13"/>
        <v>14</v>
      </c>
      <c r="AJ33" s="11">
        <f t="shared" si="14"/>
        <v>14</v>
      </c>
    </row>
    <row r="34" spans="1:36" x14ac:dyDescent="0.25">
      <c r="A34" s="1">
        <v>16</v>
      </c>
      <c r="B34" s="4">
        <v>48</v>
      </c>
      <c r="C34" s="9" t="s">
        <v>475</v>
      </c>
      <c r="D34" s="9" t="s">
        <v>71</v>
      </c>
      <c r="E34" s="9" t="s">
        <v>52</v>
      </c>
      <c r="F34" s="9">
        <v>991402516</v>
      </c>
      <c r="G34" s="9" t="s">
        <v>40</v>
      </c>
      <c r="H34" s="27"/>
      <c r="I34" s="6">
        <v>9</v>
      </c>
      <c r="J34" s="6">
        <v>9</v>
      </c>
      <c r="K34" s="9">
        <v>20</v>
      </c>
      <c r="L34" s="7">
        <f t="shared" si="15"/>
        <v>50</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178</v>
      </c>
      <c r="Z34" s="10">
        <f t="shared" si="4"/>
        <v>109</v>
      </c>
      <c r="AA34" s="10" t="str">
        <f t="shared" si="5"/>
        <v/>
      </c>
      <c r="AB34" s="10" t="str">
        <f t="shared" si="6"/>
        <v/>
      </c>
      <c r="AC34" s="10" t="str">
        <f t="shared" si="7"/>
        <v/>
      </c>
      <c r="AD34" s="10" t="str">
        <f t="shared" si="8"/>
        <v/>
      </c>
      <c r="AE34" s="10" t="str">
        <f t="shared" si="9"/>
        <v/>
      </c>
      <c r="AF34" s="10">
        <f t="shared" si="10"/>
        <v>50</v>
      </c>
      <c r="AG34" s="10" t="str">
        <f t="shared" si="11"/>
        <v/>
      </c>
      <c r="AH34" s="10" t="str">
        <f t="shared" si="12"/>
        <v/>
      </c>
      <c r="AI34" s="13" t="str">
        <f t="shared" si="13"/>
        <v>14</v>
      </c>
      <c r="AJ34" s="11">
        <f t="shared" si="14"/>
        <v>14</v>
      </c>
    </row>
    <row r="35" spans="1:36" x14ac:dyDescent="0.25">
      <c r="A35" s="1">
        <v>17</v>
      </c>
      <c r="B35" s="4">
        <v>48</v>
      </c>
      <c r="C35" s="9" t="s">
        <v>476</v>
      </c>
      <c r="D35" s="9" t="s">
        <v>32</v>
      </c>
      <c r="E35" s="9" t="s">
        <v>52</v>
      </c>
      <c r="F35" s="9">
        <v>776187940</v>
      </c>
      <c r="G35" s="9" t="s">
        <v>37</v>
      </c>
      <c r="H35" s="27"/>
      <c r="I35" s="6">
        <v>9</v>
      </c>
      <c r="J35" s="6">
        <v>9</v>
      </c>
      <c r="K35" s="9">
        <v>20</v>
      </c>
      <c r="L35" s="7">
        <f t="shared" si="15"/>
        <v>50</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178</v>
      </c>
      <c r="Z35" s="10">
        <f t="shared" si="4"/>
        <v>109</v>
      </c>
      <c r="AA35" s="10" t="str">
        <f t="shared" si="5"/>
        <v/>
      </c>
      <c r="AB35" s="10" t="str">
        <f t="shared" si="6"/>
        <v/>
      </c>
      <c r="AC35" s="10" t="str">
        <f t="shared" si="7"/>
        <v/>
      </c>
      <c r="AD35" s="10" t="str">
        <f t="shared" si="8"/>
        <v/>
      </c>
      <c r="AE35" s="10" t="str">
        <f t="shared" si="9"/>
        <v/>
      </c>
      <c r="AF35" s="10">
        <f t="shared" si="10"/>
        <v>50</v>
      </c>
      <c r="AG35" s="10" t="str">
        <f t="shared" si="11"/>
        <v/>
      </c>
      <c r="AH35" s="10" t="str">
        <f t="shared" si="12"/>
        <v/>
      </c>
      <c r="AI35" s="13" t="str">
        <f t="shared" si="13"/>
        <v>14</v>
      </c>
      <c r="AJ35" s="11">
        <f t="shared" si="14"/>
        <v>14</v>
      </c>
    </row>
    <row r="36" spans="1:36" x14ac:dyDescent="0.25">
      <c r="A36" s="1">
        <v>18</v>
      </c>
      <c r="B36" s="4">
        <v>48</v>
      </c>
      <c r="C36" s="9" t="s">
        <v>477</v>
      </c>
      <c r="D36" s="9" t="s">
        <v>268</v>
      </c>
      <c r="E36" s="9" t="s">
        <v>52</v>
      </c>
      <c r="F36" s="9">
        <v>61133816</v>
      </c>
      <c r="G36" s="9" t="s">
        <v>40</v>
      </c>
      <c r="H36" s="27"/>
      <c r="I36" s="6">
        <v>9</v>
      </c>
      <c r="J36" s="6">
        <v>9</v>
      </c>
      <c r="K36" s="9">
        <v>20</v>
      </c>
      <c r="L36" s="7">
        <f t="shared" si="15"/>
        <v>50</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178</v>
      </c>
      <c r="Z36" s="10">
        <f t="shared" si="4"/>
        <v>109</v>
      </c>
      <c r="AA36" s="10" t="str">
        <f t="shared" si="5"/>
        <v/>
      </c>
      <c r="AB36" s="10" t="str">
        <f t="shared" si="6"/>
        <v/>
      </c>
      <c r="AC36" s="10" t="str">
        <f t="shared" si="7"/>
        <v/>
      </c>
      <c r="AD36" s="10" t="str">
        <f t="shared" si="8"/>
        <v/>
      </c>
      <c r="AE36" s="10" t="str">
        <f t="shared" si="9"/>
        <v/>
      </c>
      <c r="AF36" s="10">
        <f t="shared" si="10"/>
        <v>50</v>
      </c>
      <c r="AG36" s="10" t="str">
        <f t="shared" si="11"/>
        <v/>
      </c>
      <c r="AH36" s="10" t="str">
        <f t="shared" si="12"/>
        <v/>
      </c>
      <c r="AI36" s="13" t="str">
        <f t="shared" si="13"/>
        <v>14</v>
      </c>
      <c r="AJ36" s="11">
        <f t="shared" si="14"/>
        <v>14</v>
      </c>
    </row>
    <row r="37" spans="1:36" x14ac:dyDescent="0.25">
      <c r="A37" s="1">
        <v>19</v>
      </c>
      <c r="B37" s="4">
        <v>48</v>
      </c>
      <c r="C37" s="9" t="s">
        <v>478</v>
      </c>
      <c r="D37" s="9" t="s">
        <v>32</v>
      </c>
      <c r="E37" s="9" t="s">
        <v>52</v>
      </c>
      <c r="F37" s="9">
        <v>3866984961</v>
      </c>
      <c r="G37" s="9" t="s">
        <v>37</v>
      </c>
      <c r="H37" s="27"/>
      <c r="I37" s="6">
        <v>9</v>
      </c>
      <c r="J37" s="6">
        <v>9</v>
      </c>
      <c r="K37" s="9">
        <v>20</v>
      </c>
      <c r="L37" s="7">
        <f t="shared" si="15"/>
        <v>50</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178</v>
      </c>
      <c r="Z37" s="10">
        <f t="shared" si="4"/>
        <v>109</v>
      </c>
      <c r="AA37" s="10" t="str">
        <f t="shared" si="5"/>
        <v/>
      </c>
      <c r="AB37" s="10" t="str">
        <f t="shared" si="6"/>
        <v/>
      </c>
      <c r="AC37" s="10" t="str">
        <f t="shared" si="7"/>
        <v/>
      </c>
      <c r="AD37" s="10" t="str">
        <f t="shared" si="8"/>
        <v/>
      </c>
      <c r="AE37" s="10" t="str">
        <f t="shared" si="9"/>
        <v/>
      </c>
      <c r="AF37" s="10">
        <f t="shared" si="10"/>
        <v>50</v>
      </c>
      <c r="AG37" s="10" t="str">
        <f t="shared" si="11"/>
        <v/>
      </c>
      <c r="AH37" s="10" t="str">
        <f t="shared" si="12"/>
        <v/>
      </c>
      <c r="AI37" s="13" t="str">
        <f t="shared" si="13"/>
        <v>14</v>
      </c>
      <c r="AJ37" s="11">
        <f t="shared" si="14"/>
        <v>14</v>
      </c>
    </row>
    <row r="38" spans="1:36" x14ac:dyDescent="0.25">
      <c r="A38" s="1">
        <v>20</v>
      </c>
      <c r="B38" s="4">
        <v>48</v>
      </c>
      <c r="C38" s="9" t="s">
        <v>479</v>
      </c>
      <c r="D38" s="9" t="s">
        <v>54</v>
      </c>
      <c r="E38" s="9" t="s">
        <v>151</v>
      </c>
      <c r="F38" s="9">
        <v>1078281571</v>
      </c>
      <c r="G38" s="9" t="s">
        <v>28</v>
      </c>
      <c r="H38" s="27"/>
      <c r="I38" s="6">
        <v>9</v>
      </c>
      <c r="J38" s="6">
        <v>9</v>
      </c>
      <c r="K38" s="9">
        <v>19</v>
      </c>
      <c r="L38" s="7">
        <f t="shared" si="15"/>
        <v>47.5</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179</v>
      </c>
      <c r="Z38" s="10" t="str">
        <f t="shared" si="4"/>
        <v/>
      </c>
      <c r="AA38" s="10" t="str">
        <f t="shared" si="5"/>
        <v/>
      </c>
      <c r="AB38" s="10" t="str">
        <f t="shared" si="6"/>
        <v/>
      </c>
      <c r="AC38" s="10" t="str">
        <f t="shared" si="7"/>
        <v/>
      </c>
      <c r="AD38" s="10" t="str">
        <f t="shared" si="8"/>
        <v/>
      </c>
      <c r="AE38" s="10" t="str">
        <f t="shared" si="9"/>
        <v/>
      </c>
      <c r="AF38" s="10">
        <f t="shared" si="10"/>
        <v>47.5</v>
      </c>
      <c r="AG38" s="10" t="str">
        <f t="shared" si="11"/>
        <v/>
      </c>
      <c r="AH38" s="10" t="str">
        <f t="shared" si="12"/>
        <v/>
      </c>
      <c r="AI38" s="13" t="str">
        <f t="shared" si="13"/>
        <v>20</v>
      </c>
      <c r="AJ38" s="11">
        <f t="shared" si="14"/>
        <v>20</v>
      </c>
    </row>
    <row r="39" spans="1:36" x14ac:dyDescent="0.25">
      <c r="A39" s="1">
        <v>21</v>
      </c>
      <c r="B39" s="4">
        <v>48</v>
      </c>
      <c r="C39" s="9" t="s">
        <v>143</v>
      </c>
      <c r="D39" s="9" t="s">
        <v>91</v>
      </c>
      <c r="E39" s="9" t="s">
        <v>271</v>
      </c>
      <c r="F39" s="9">
        <v>2595062338</v>
      </c>
      <c r="G39" s="9" t="s">
        <v>40</v>
      </c>
      <c r="H39" s="27"/>
      <c r="I39" s="6">
        <v>9</v>
      </c>
      <c r="J39" s="6">
        <v>9</v>
      </c>
      <c r="K39" s="9">
        <v>18</v>
      </c>
      <c r="L39" s="7">
        <f t="shared" si="15"/>
        <v>45</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179</v>
      </c>
      <c r="Z39" s="10" t="str">
        <f t="shared" si="4"/>
        <v/>
      </c>
      <c r="AA39" s="10" t="str">
        <f t="shared" si="5"/>
        <v/>
      </c>
      <c r="AB39" s="10" t="str">
        <f t="shared" si="6"/>
        <v/>
      </c>
      <c r="AC39" s="10" t="str">
        <f t="shared" si="7"/>
        <v/>
      </c>
      <c r="AD39" s="10" t="str">
        <f t="shared" si="8"/>
        <v/>
      </c>
      <c r="AE39" s="10" t="str">
        <f t="shared" si="9"/>
        <v/>
      </c>
      <c r="AF39" s="10">
        <f t="shared" si="10"/>
        <v>45</v>
      </c>
      <c r="AG39" s="10" t="str">
        <f t="shared" si="11"/>
        <v/>
      </c>
      <c r="AH39" s="10" t="str">
        <f t="shared" si="12"/>
        <v/>
      </c>
      <c r="AI39" s="13" t="str">
        <f t="shared" si="13"/>
        <v>21</v>
      </c>
      <c r="AJ39" s="11">
        <f t="shared" si="14"/>
        <v>21</v>
      </c>
    </row>
    <row r="40" spans="1:36" x14ac:dyDescent="0.25">
      <c r="A40" s="1">
        <v>22</v>
      </c>
      <c r="B40" s="4">
        <v>48</v>
      </c>
      <c r="C40" s="9" t="s">
        <v>480</v>
      </c>
      <c r="D40" s="9" t="s">
        <v>481</v>
      </c>
      <c r="E40" s="9" t="s">
        <v>44</v>
      </c>
      <c r="F40" s="9">
        <v>2490763888</v>
      </c>
      <c r="G40" s="9" t="s">
        <v>40</v>
      </c>
      <c r="H40" s="27"/>
      <c r="I40" s="6">
        <v>9</v>
      </c>
      <c r="J40" s="6">
        <v>9</v>
      </c>
      <c r="K40" s="9">
        <v>18</v>
      </c>
      <c r="L40" s="7">
        <f t="shared" si="15"/>
        <v>45</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179</v>
      </c>
      <c r="Z40" s="10" t="str">
        <f t="shared" si="4"/>
        <v/>
      </c>
      <c r="AA40" s="10" t="str">
        <f t="shared" si="5"/>
        <v/>
      </c>
      <c r="AB40" s="10" t="str">
        <f t="shared" si="6"/>
        <v/>
      </c>
      <c r="AC40" s="10" t="str">
        <f t="shared" si="7"/>
        <v/>
      </c>
      <c r="AD40" s="10" t="str">
        <f t="shared" si="8"/>
        <v/>
      </c>
      <c r="AE40" s="10" t="str">
        <f t="shared" si="9"/>
        <v/>
      </c>
      <c r="AF40" s="10">
        <f t="shared" si="10"/>
        <v>45</v>
      </c>
      <c r="AG40" s="10" t="str">
        <f t="shared" si="11"/>
        <v/>
      </c>
      <c r="AH40" s="10" t="str">
        <f t="shared" si="12"/>
        <v/>
      </c>
      <c r="AI40" s="13" t="str">
        <f t="shared" si="13"/>
        <v>21</v>
      </c>
      <c r="AJ40" s="11">
        <f t="shared" si="14"/>
        <v>21</v>
      </c>
    </row>
    <row r="41" spans="1:36" x14ac:dyDescent="0.25">
      <c r="A41" s="1">
        <v>23</v>
      </c>
      <c r="B41" s="4">
        <v>48</v>
      </c>
      <c r="C41" s="9" t="s">
        <v>482</v>
      </c>
      <c r="D41" s="9" t="s">
        <v>113</v>
      </c>
      <c r="E41" s="9" t="s">
        <v>142</v>
      </c>
      <c r="F41" s="9">
        <v>1154695093</v>
      </c>
      <c r="G41" s="9" t="s">
        <v>40</v>
      </c>
      <c r="H41" s="27"/>
      <c r="I41" s="6">
        <v>9</v>
      </c>
      <c r="J41" s="6">
        <v>9</v>
      </c>
      <c r="K41" s="9">
        <v>18</v>
      </c>
      <c r="L41" s="7">
        <f t="shared" si="15"/>
        <v>45</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179</v>
      </c>
      <c r="Z41" s="10" t="str">
        <f t="shared" si="4"/>
        <v/>
      </c>
      <c r="AA41" s="10" t="str">
        <f t="shared" si="5"/>
        <v/>
      </c>
      <c r="AB41" s="10" t="str">
        <f t="shared" si="6"/>
        <v/>
      </c>
      <c r="AC41" s="10" t="str">
        <f t="shared" si="7"/>
        <v/>
      </c>
      <c r="AD41" s="10" t="str">
        <f t="shared" si="8"/>
        <v/>
      </c>
      <c r="AE41" s="10" t="str">
        <f t="shared" si="9"/>
        <v/>
      </c>
      <c r="AF41" s="10">
        <f t="shared" si="10"/>
        <v>45</v>
      </c>
      <c r="AG41" s="10" t="str">
        <f t="shared" si="11"/>
        <v/>
      </c>
      <c r="AH41" s="10" t="str">
        <f t="shared" si="12"/>
        <v/>
      </c>
      <c r="AI41" s="13" t="str">
        <f t="shared" si="13"/>
        <v>21</v>
      </c>
      <c r="AJ41" s="11">
        <f t="shared" si="14"/>
        <v>21</v>
      </c>
    </row>
    <row r="42" spans="1:36" x14ac:dyDescent="0.25">
      <c r="A42" s="1">
        <v>24</v>
      </c>
      <c r="B42" s="4">
        <v>48</v>
      </c>
      <c r="C42" s="9" t="s">
        <v>483</v>
      </c>
      <c r="D42" s="9" t="s">
        <v>268</v>
      </c>
      <c r="E42" s="9" t="s">
        <v>151</v>
      </c>
      <c r="F42" s="9">
        <v>1792349750</v>
      </c>
      <c r="G42" s="9" t="s">
        <v>40</v>
      </c>
      <c r="H42" s="27"/>
      <c r="I42" s="6">
        <v>9</v>
      </c>
      <c r="J42" s="6">
        <v>9</v>
      </c>
      <c r="K42" s="9">
        <v>17</v>
      </c>
      <c r="L42" s="7">
        <f t="shared" si="15"/>
        <v>42.5</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179</v>
      </c>
      <c r="Z42" s="10" t="str">
        <f t="shared" si="4"/>
        <v/>
      </c>
      <c r="AA42" s="10" t="str">
        <f t="shared" si="5"/>
        <v/>
      </c>
      <c r="AB42" s="10" t="str">
        <f t="shared" si="6"/>
        <v/>
      </c>
      <c r="AC42" s="10" t="str">
        <f t="shared" si="7"/>
        <v/>
      </c>
      <c r="AD42" s="10" t="str">
        <f t="shared" si="8"/>
        <v/>
      </c>
      <c r="AE42" s="10" t="str">
        <f t="shared" si="9"/>
        <v/>
      </c>
      <c r="AF42" s="10">
        <f t="shared" si="10"/>
        <v>42.5</v>
      </c>
      <c r="AG42" s="10" t="str">
        <f t="shared" si="11"/>
        <v/>
      </c>
      <c r="AH42" s="10" t="str">
        <f t="shared" si="12"/>
        <v/>
      </c>
      <c r="AI42" s="13" t="str">
        <f t="shared" si="13"/>
        <v>24</v>
      </c>
      <c r="AJ42" s="11">
        <f t="shared" si="14"/>
        <v>24</v>
      </c>
    </row>
    <row r="43" spans="1:36" x14ac:dyDescent="0.25">
      <c r="A43" s="1">
        <v>25</v>
      </c>
      <c r="B43" s="4">
        <v>48</v>
      </c>
      <c r="C43" s="9" t="s">
        <v>410</v>
      </c>
      <c r="D43" s="9" t="s">
        <v>130</v>
      </c>
      <c r="E43" s="9" t="s">
        <v>205</v>
      </c>
      <c r="F43" s="9">
        <v>2460405503</v>
      </c>
      <c r="G43" s="9" t="s">
        <v>28</v>
      </c>
      <c r="H43" s="27"/>
      <c r="I43" s="6">
        <v>9</v>
      </c>
      <c r="J43" s="6">
        <v>9</v>
      </c>
      <c r="K43" s="9">
        <v>17</v>
      </c>
      <c r="L43" s="7">
        <f t="shared" si="15"/>
        <v>42.5</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179</v>
      </c>
      <c r="Z43" s="10" t="str">
        <f t="shared" si="4"/>
        <v/>
      </c>
      <c r="AA43" s="10" t="str">
        <f t="shared" si="5"/>
        <v/>
      </c>
      <c r="AB43" s="10" t="str">
        <f t="shared" si="6"/>
        <v/>
      </c>
      <c r="AC43" s="10" t="str">
        <f t="shared" si="7"/>
        <v/>
      </c>
      <c r="AD43" s="10" t="str">
        <f t="shared" si="8"/>
        <v/>
      </c>
      <c r="AE43" s="10" t="str">
        <f t="shared" si="9"/>
        <v/>
      </c>
      <c r="AF43" s="10">
        <f t="shared" si="10"/>
        <v>42.5</v>
      </c>
      <c r="AG43" s="10" t="str">
        <f t="shared" si="11"/>
        <v/>
      </c>
      <c r="AH43" s="10" t="str">
        <f t="shared" si="12"/>
        <v/>
      </c>
      <c r="AI43" s="13" t="str">
        <f t="shared" si="13"/>
        <v>24</v>
      </c>
      <c r="AJ43" s="11">
        <f t="shared" si="14"/>
        <v>24</v>
      </c>
    </row>
    <row r="44" spans="1:36" x14ac:dyDescent="0.25">
      <c r="A44" s="1">
        <v>26</v>
      </c>
      <c r="B44" s="4">
        <v>48</v>
      </c>
      <c r="C44" s="9" t="s">
        <v>484</v>
      </c>
      <c r="D44" s="9" t="s">
        <v>136</v>
      </c>
      <c r="E44" s="9" t="s">
        <v>52</v>
      </c>
      <c r="F44" s="9">
        <v>1634187474</v>
      </c>
      <c r="G44" s="9" t="s">
        <v>40</v>
      </c>
      <c r="H44" s="27"/>
      <c r="I44" s="6">
        <v>9</v>
      </c>
      <c r="J44" s="6">
        <v>9</v>
      </c>
      <c r="K44" s="9">
        <v>17</v>
      </c>
      <c r="L44" s="7">
        <f t="shared" si="15"/>
        <v>42.5</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179</v>
      </c>
      <c r="Z44" s="10" t="str">
        <f t="shared" si="4"/>
        <v/>
      </c>
      <c r="AA44" s="10" t="str">
        <f t="shared" si="5"/>
        <v/>
      </c>
      <c r="AB44" s="10" t="str">
        <f t="shared" si="6"/>
        <v/>
      </c>
      <c r="AC44" s="10" t="str">
        <f t="shared" si="7"/>
        <v/>
      </c>
      <c r="AD44" s="10" t="str">
        <f t="shared" si="8"/>
        <v/>
      </c>
      <c r="AE44" s="10" t="str">
        <f t="shared" si="9"/>
        <v/>
      </c>
      <c r="AF44" s="10">
        <f t="shared" si="10"/>
        <v>42.5</v>
      </c>
      <c r="AG44" s="10" t="str">
        <f t="shared" si="11"/>
        <v/>
      </c>
      <c r="AH44" s="10" t="str">
        <f t="shared" si="12"/>
        <v/>
      </c>
      <c r="AI44" s="13" t="str">
        <f t="shared" si="13"/>
        <v>24</v>
      </c>
      <c r="AJ44" s="11">
        <f t="shared" si="14"/>
        <v>24</v>
      </c>
    </row>
    <row r="45" spans="1:36" x14ac:dyDescent="0.25">
      <c r="A45" s="1">
        <v>27</v>
      </c>
      <c r="B45" s="4">
        <v>48</v>
      </c>
      <c r="C45" s="9" t="s">
        <v>325</v>
      </c>
      <c r="D45" s="9" t="s">
        <v>110</v>
      </c>
      <c r="E45" s="9" t="s">
        <v>52</v>
      </c>
      <c r="F45" s="9">
        <v>1787294067</v>
      </c>
      <c r="G45" s="9" t="s">
        <v>40</v>
      </c>
      <c r="H45" s="27"/>
      <c r="I45" s="6">
        <v>9</v>
      </c>
      <c r="J45" s="6">
        <v>9</v>
      </c>
      <c r="K45" s="9">
        <v>17</v>
      </c>
      <c r="L45" s="7">
        <f t="shared" si="15"/>
        <v>42.5</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179</v>
      </c>
      <c r="Z45" s="10" t="str">
        <f t="shared" si="4"/>
        <v/>
      </c>
      <c r="AA45" s="10" t="str">
        <f t="shared" si="5"/>
        <v/>
      </c>
      <c r="AB45" s="10" t="str">
        <f t="shared" si="6"/>
        <v/>
      </c>
      <c r="AC45" s="10" t="str">
        <f t="shared" si="7"/>
        <v/>
      </c>
      <c r="AD45" s="10" t="str">
        <f t="shared" si="8"/>
        <v/>
      </c>
      <c r="AE45" s="10" t="str">
        <f t="shared" si="9"/>
        <v/>
      </c>
      <c r="AF45" s="10">
        <f t="shared" si="10"/>
        <v>42.5</v>
      </c>
      <c r="AG45" s="10" t="str">
        <f t="shared" si="11"/>
        <v/>
      </c>
      <c r="AH45" s="10" t="str">
        <f t="shared" si="12"/>
        <v/>
      </c>
      <c r="AI45" s="13" t="str">
        <f t="shared" si="13"/>
        <v>24</v>
      </c>
      <c r="AJ45" s="11">
        <f t="shared" si="14"/>
        <v>24</v>
      </c>
    </row>
    <row r="46" spans="1:36" x14ac:dyDescent="0.25">
      <c r="A46" s="1">
        <v>28</v>
      </c>
      <c r="B46" s="4">
        <v>48</v>
      </c>
      <c r="C46" s="9" t="s">
        <v>485</v>
      </c>
      <c r="D46" s="9" t="s">
        <v>184</v>
      </c>
      <c r="E46" s="9" t="s">
        <v>144</v>
      </c>
      <c r="F46" s="9">
        <v>803488802</v>
      </c>
      <c r="G46" s="9" t="s">
        <v>40</v>
      </c>
      <c r="H46" s="27"/>
      <c r="I46" s="6">
        <v>9</v>
      </c>
      <c r="J46" s="6">
        <v>9</v>
      </c>
      <c r="K46" s="9">
        <v>16</v>
      </c>
      <c r="L46" s="7">
        <f t="shared" si="15"/>
        <v>40</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179</v>
      </c>
      <c r="Z46" s="10" t="str">
        <f t="shared" si="4"/>
        <v/>
      </c>
      <c r="AA46" s="10" t="str">
        <f t="shared" si="5"/>
        <v/>
      </c>
      <c r="AB46" s="10" t="str">
        <f t="shared" si="6"/>
        <v/>
      </c>
      <c r="AC46" s="10" t="str">
        <f t="shared" si="7"/>
        <v/>
      </c>
      <c r="AD46" s="10" t="str">
        <f t="shared" si="8"/>
        <v/>
      </c>
      <c r="AE46" s="10" t="str">
        <f t="shared" si="9"/>
        <v/>
      </c>
      <c r="AF46" s="10">
        <f t="shared" si="10"/>
        <v>40</v>
      </c>
      <c r="AG46" s="10" t="str">
        <f t="shared" si="11"/>
        <v/>
      </c>
      <c r="AH46" s="10" t="str">
        <f t="shared" si="12"/>
        <v/>
      </c>
      <c r="AI46" s="13" t="str">
        <f t="shared" si="13"/>
        <v>28</v>
      </c>
      <c r="AJ46" s="11">
        <f t="shared" si="14"/>
        <v>28</v>
      </c>
    </row>
    <row r="47" spans="1:36" x14ac:dyDescent="0.25">
      <c r="A47" s="1">
        <v>29</v>
      </c>
      <c r="B47" s="4">
        <v>48</v>
      </c>
      <c r="C47" s="9" t="s">
        <v>486</v>
      </c>
      <c r="D47" s="9" t="s">
        <v>251</v>
      </c>
      <c r="E47" s="9" t="s">
        <v>44</v>
      </c>
      <c r="F47" s="9">
        <v>1588290231</v>
      </c>
      <c r="G47" s="9" t="s">
        <v>40</v>
      </c>
      <c r="H47" s="27"/>
      <c r="I47" s="6">
        <v>9</v>
      </c>
      <c r="J47" s="6">
        <v>9</v>
      </c>
      <c r="K47" s="9">
        <v>16</v>
      </c>
      <c r="L47" s="7">
        <f t="shared" si="15"/>
        <v>40</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179</v>
      </c>
      <c r="Z47" s="10" t="str">
        <f t="shared" si="4"/>
        <v/>
      </c>
      <c r="AA47" s="10" t="str">
        <f t="shared" si="5"/>
        <v/>
      </c>
      <c r="AB47" s="10" t="str">
        <f t="shared" si="6"/>
        <v/>
      </c>
      <c r="AC47" s="10" t="str">
        <f t="shared" si="7"/>
        <v/>
      </c>
      <c r="AD47" s="10" t="str">
        <f t="shared" si="8"/>
        <v/>
      </c>
      <c r="AE47" s="10" t="str">
        <f t="shared" si="9"/>
        <v/>
      </c>
      <c r="AF47" s="10">
        <f t="shared" si="10"/>
        <v>40</v>
      </c>
      <c r="AG47" s="10" t="str">
        <f t="shared" si="11"/>
        <v/>
      </c>
      <c r="AH47" s="10" t="str">
        <f t="shared" si="12"/>
        <v/>
      </c>
      <c r="AI47" s="13" t="str">
        <f t="shared" si="13"/>
        <v>28</v>
      </c>
      <c r="AJ47" s="11">
        <f t="shared" si="14"/>
        <v>28</v>
      </c>
    </row>
    <row r="48" spans="1:36" x14ac:dyDescent="0.25">
      <c r="A48" s="1">
        <v>30</v>
      </c>
      <c r="B48" s="4">
        <v>48</v>
      </c>
      <c r="C48" s="9" t="s">
        <v>487</v>
      </c>
      <c r="D48" s="9" t="s">
        <v>86</v>
      </c>
      <c r="E48" s="9" t="s">
        <v>33</v>
      </c>
      <c r="F48" s="9">
        <v>2895464602</v>
      </c>
      <c r="G48" s="9" t="s">
        <v>40</v>
      </c>
      <c r="H48" s="27"/>
      <c r="I48" s="6">
        <v>9</v>
      </c>
      <c r="J48" s="6">
        <v>9</v>
      </c>
      <c r="K48" s="9">
        <v>16</v>
      </c>
      <c r="L48" s="7">
        <f t="shared" si="15"/>
        <v>40</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179</v>
      </c>
      <c r="Z48" s="10" t="str">
        <f t="shared" si="4"/>
        <v/>
      </c>
      <c r="AA48" s="10" t="str">
        <f t="shared" si="5"/>
        <v/>
      </c>
      <c r="AB48" s="10" t="str">
        <f t="shared" si="6"/>
        <v/>
      </c>
      <c r="AC48" s="10" t="str">
        <f t="shared" si="7"/>
        <v/>
      </c>
      <c r="AD48" s="10" t="str">
        <f t="shared" si="8"/>
        <v/>
      </c>
      <c r="AE48" s="10" t="str">
        <f t="shared" si="9"/>
        <v/>
      </c>
      <c r="AF48" s="10">
        <f t="shared" si="10"/>
        <v>40</v>
      </c>
      <c r="AG48" s="10" t="str">
        <f t="shared" si="11"/>
        <v/>
      </c>
      <c r="AH48" s="10" t="str">
        <f t="shared" si="12"/>
        <v/>
      </c>
      <c r="AI48" s="13" t="str">
        <f t="shared" si="13"/>
        <v>28</v>
      </c>
      <c r="AJ48" s="11">
        <f t="shared" si="14"/>
        <v>28</v>
      </c>
    </row>
    <row r="49" spans="1:36" x14ac:dyDescent="0.25">
      <c r="A49" s="1">
        <v>31</v>
      </c>
      <c r="B49" s="4">
        <v>48</v>
      </c>
      <c r="C49" s="9" t="s">
        <v>488</v>
      </c>
      <c r="D49" s="9" t="s">
        <v>60</v>
      </c>
      <c r="E49" s="9" t="s">
        <v>67</v>
      </c>
      <c r="F49" s="9">
        <v>3813446509</v>
      </c>
      <c r="G49" s="9" t="s">
        <v>40</v>
      </c>
      <c r="H49" s="27"/>
      <c r="I49" s="6">
        <v>9</v>
      </c>
      <c r="J49" s="6">
        <v>9</v>
      </c>
      <c r="K49" s="9">
        <v>15</v>
      </c>
      <c r="L49" s="7">
        <f t="shared" si="15"/>
        <v>37.5</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179</v>
      </c>
      <c r="Z49" s="10" t="str">
        <f t="shared" si="4"/>
        <v/>
      </c>
      <c r="AA49" s="10" t="str">
        <f t="shared" si="5"/>
        <v/>
      </c>
      <c r="AB49" s="10" t="str">
        <f t="shared" si="6"/>
        <v/>
      </c>
      <c r="AC49" s="10" t="str">
        <f t="shared" si="7"/>
        <v/>
      </c>
      <c r="AD49" s="10" t="str">
        <f t="shared" si="8"/>
        <v/>
      </c>
      <c r="AE49" s="10" t="str">
        <f t="shared" si="9"/>
        <v/>
      </c>
      <c r="AF49" s="10">
        <f t="shared" si="10"/>
        <v>37.5</v>
      </c>
      <c r="AG49" s="10" t="str">
        <f t="shared" si="11"/>
        <v/>
      </c>
      <c r="AH49" s="10" t="str">
        <f t="shared" si="12"/>
        <v/>
      </c>
      <c r="AI49" s="13" t="str">
        <f t="shared" si="13"/>
        <v>31</v>
      </c>
      <c r="AJ49" s="11">
        <f t="shared" si="14"/>
        <v>31</v>
      </c>
    </row>
    <row r="50" spans="1:36" x14ac:dyDescent="0.25">
      <c r="A50" s="1">
        <v>32</v>
      </c>
      <c r="B50" s="4">
        <v>48</v>
      </c>
      <c r="C50" s="9" t="s">
        <v>489</v>
      </c>
      <c r="D50" s="9" t="s">
        <v>184</v>
      </c>
      <c r="E50" s="9" t="s">
        <v>142</v>
      </c>
      <c r="F50" s="9">
        <v>1520814829</v>
      </c>
      <c r="G50" s="9" t="s">
        <v>40</v>
      </c>
      <c r="H50" s="27"/>
      <c r="I50" s="6">
        <v>9</v>
      </c>
      <c r="J50" s="6">
        <v>9</v>
      </c>
      <c r="K50" s="9">
        <v>15</v>
      </c>
      <c r="L50" s="7">
        <f t="shared" si="15"/>
        <v>37.5</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179</v>
      </c>
      <c r="Z50" s="10" t="str">
        <f t="shared" si="4"/>
        <v/>
      </c>
      <c r="AA50" s="10" t="str">
        <f t="shared" si="5"/>
        <v/>
      </c>
      <c r="AB50" s="10" t="str">
        <f t="shared" si="6"/>
        <v/>
      </c>
      <c r="AC50" s="10" t="str">
        <f t="shared" si="7"/>
        <v/>
      </c>
      <c r="AD50" s="10" t="str">
        <f t="shared" si="8"/>
        <v/>
      </c>
      <c r="AE50" s="10" t="str">
        <f t="shared" si="9"/>
        <v/>
      </c>
      <c r="AF50" s="10">
        <f t="shared" si="10"/>
        <v>37.5</v>
      </c>
      <c r="AG50" s="10" t="str">
        <f t="shared" si="11"/>
        <v/>
      </c>
      <c r="AH50" s="10" t="str">
        <f t="shared" si="12"/>
        <v/>
      </c>
      <c r="AI50" s="13" t="str">
        <f t="shared" si="13"/>
        <v>31</v>
      </c>
      <c r="AJ50" s="11">
        <f t="shared" si="14"/>
        <v>31</v>
      </c>
    </row>
    <row r="51" spans="1:36" x14ac:dyDescent="0.25">
      <c r="A51" s="1">
        <v>33</v>
      </c>
      <c r="B51" s="4">
        <v>48</v>
      </c>
      <c r="C51" s="9" t="s">
        <v>490</v>
      </c>
      <c r="D51" s="9" t="s">
        <v>86</v>
      </c>
      <c r="E51" s="9" t="s">
        <v>116</v>
      </c>
      <c r="F51" s="9">
        <v>2228975386</v>
      </c>
      <c r="G51" s="9" t="s">
        <v>40</v>
      </c>
      <c r="H51" s="27"/>
      <c r="I51" s="6">
        <v>9</v>
      </c>
      <c r="J51" s="6">
        <v>9</v>
      </c>
      <c r="K51" s="9">
        <v>14</v>
      </c>
      <c r="L51" s="7">
        <f t="shared" si="15"/>
        <v>35</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179</v>
      </c>
      <c r="Z51" s="10" t="str">
        <f t="shared" si="4"/>
        <v/>
      </c>
      <c r="AA51" s="10" t="str">
        <f t="shared" si="5"/>
        <v/>
      </c>
      <c r="AB51" s="10" t="str">
        <f t="shared" si="6"/>
        <v/>
      </c>
      <c r="AC51" s="10" t="str">
        <f t="shared" si="7"/>
        <v/>
      </c>
      <c r="AD51" s="10" t="str">
        <f t="shared" si="8"/>
        <v/>
      </c>
      <c r="AE51" s="10" t="str">
        <f t="shared" si="9"/>
        <v/>
      </c>
      <c r="AF51" s="10">
        <f t="shared" si="10"/>
        <v>35</v>
      </c>
      <c r="AG51" s="10" t="str">
        <f t="shared" si="11"/>
        <v/>
      </c>
      <c r="AH51" s="10" t="str">
        <f t="shared" si="12"/>
        <v/>
      </c>
      <c r="AI51" s="13" t="str">
        <f t="shared" si="13"/>
        <v>33</v>
      </c>
      <c r="AJ51" s="11">
        <f t="shared" si="14"/>
        <v>33</v>
      </c>
    </row>
    <row r="52" spans="1:36" x14ac:dyDescent="0.25">
      <c r="A52" s="1">
        <v>34</v>
      </c>
      <c r="B52" s="4">
        <v>48</v>
      </c>
      <c r="C52" s="9" t="s">
        <v>491</v>
      </c>
      <c r="D52" s="9" t="s">
        <v>56</v>
      </c>
      <c r="E52" s="9" t="s">
        <v>142</v>
      </c>
      <c r="F52" s="9">
        <v>4086210761</v>
      </c>
      <c r="G52" s="9" t="s">
        <v>40</v>
      </c>
      <c r="H52" s="27"/>
      <c r="I52" s="6">
        <v>9</v>
      </c>
      <c r="J52" s="6">
        <v>9</v>
      </c>
      <c r="K52" s="9">
        <v>14</v>
      </c>
      <c r="L52" s="7">
        <f t="shared" si="15"/>
        <v>35</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179</v>
      </c>
      <c r="Z52" s="10" t="str">
        <f t="shared" si="4"/>
        <v/>
      </c>
      <c r="AA52" s="10" t="str">
        <f t="shared" si="5"/>
        <v/>
      </c>
      <c r="AB52" s="10" t="str">
        <f t="shared" si="6"/>
        <v/>
      </c>
      <c r="AC52" s="10" t="str">
        <f t="shared" si="7"/>
        <v/>
      </c>
      <c r="AD52" s="10" t="str">
        <f t="shared" si="8"/>
        <v/>
      </c>
      <c r="AE52" s="10" t="str">
        <f t="shared" si="9"/>
        <v/>
      </c>
      <c r="AF52" s="10">
        <f t="shared" si="10"/>
        <v>35</v>
      </c>
      <c r="AG52" s="10" t="str">
        <f t="shared" si="11"/>
        <v/>
      </c>
      <c r="AH52" s="10" t="str">
        <f t="shared" si="12"/>
        <v/>
      </c>
      <c r="AI52" s="13" t="str">
        <f t="shared" si="13"/>
        <v>33</v>
      </c>
      <c r="AJ52" s="11">
        <f t="shared" si="14"/>
        <v>33</v>
      </c>
    </row>
    <row r="53" spans="1:36" x14ac:dyDescent="0.25">
      <c r="A53" s="1">
        <v>35</v>
      </c>
      <c r="B53" s="4">
        <v>48</v>
      </c>
      <c r="C53" s="9" t="s">
        <v>492</v>
      </c>
      <c r="D53" s="9" t="s">
        <v>149</v>
      </c>
      <c r="E53" s="9" t="s">
        <v>116</v>
      </c>
      <c r="F53" s="9">
        <v>2546155026</v>
      </c>
      <c r="G53" s="9" t="s">
        <v>37</v>
      </c>
      <c r="H53" s="27"/>
      <c r="I53" s="6">
        <v>9</v>
      </c>
      <c r="J53" s="6">
        <v>9</v>
      </c>
      <c r="K53" s="9">
        <v>14</v>
      </c>
      <c r="L53" s="7">
        <f t="shared" si="15"/>
        <v>35</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179</v>
      </c>
      <c r="Z53" s="10" t="str">
        <f t="shared" si="4"/>
        <v/>
      </c>
      <c r="AA53" s="10" t="str">
        <f t="shared" si="5"/>
        <v/>
      </c>
      <c r="AB53" s="10" t="str">
        <f t="shared" si="6"/>
        <v/>
      </c>
      <c r="AC53" s="10" t="str">
        <f t="shared" si="7"/>
        <v/>
      </c>
      <c r="AD53" s="10" t="str">
        <f t="shared" si="8"/>
        <v/>
      </c>
      <c r="AE53" s="10" t="str">
        <f t="shared" si="9"/>
        <v/>
      </c>
      <c r="AF53" s="10">
        <f t="shared" si="10"/>
        <v>35</v>
      </c>
      <c r="AG53" s="10" t="str">
        <f t="shared" si="11"/>
        <v/>
      </c>
      <c r="AH53" s="10" t="str">
        <f t="shared" si="12"/>
        <v/>
      </c>
      <c r="AI53" s="13" t="str">
        <f t="shared" si="13"/>
        <v>33</v>
      </c>
      <c r="AJ53" s="11">
        <f t="shared" si="14"/>
        <v>33</v>
      </c>
    </row>
    <row r="54" spans="1:36" x14ac:dyDescent="0.25">
      <c r="A54" s="1">
        <v>36</v>
      </c>
      <c r="B54" s="4">
        <v>48</v>
      </c>
      <c r="C54" s="9" t="s">
        <v>493</v>
      </c>
      <c r="D54" s="9" t="s">
        <v>119</v>
      </c>
      <c r="E54" s="9" t="s">
        <v>52</v>
      </c>
      <c r="F54" s="9">
        <v>3644030584</v>
      </c>
      <c r="G54" s="9" t="s">
        <v>40</v>
      </c>
      <c r="H54" s="27"/>
      <c r="I54" s="6">
        <v>9</v>
      </c>
      <c r="J54" s="6">
        <v>9</v>
      </c>
      <c r="K54" s="9">
        <v>14</v>
      </c>
      <c r="L54" s="7">
        <f t="shared" si="15"/>
        <v>35</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179</v>
      </c>
      <c r="Z54" s="10" t="str">
        <f t="shared" si="4"/>
        <v/>
      </c>
      <c r="AA54" s="10" t="str">
        <f t="shared" si="5"/>
        <v/>
      </c>
      <c r="AB54" s="10" t="str">
        <f t="shared" si="6"/>
        <v/>
      </c>
      <c r="AC54" s="10" t="str">
        <f t="shared" si="7"/>
        <v/>
      </c>
      <c r="AD54" s="10" t="str">
        <f t="shared" si="8"/>
        <v/>
      </c>
      <c r="AE54" s="10" t="str">
        <f t="shared" si="9"/>
        <v/>
      </c>
      <c r="AF54" s="10">
        <f t="shared" si="10"/>
        <v>35</v>
      </c>
      <c r="AG54" s="10" t="str">
        <f t="shared" si="11"/>
        <v/>
      </c>
      <c r="AH54" s="10" t="str">
        <f t="shared" si="12"/>
        <v/>
      </c>
      <c r="AI54" s="13" t="str">
        <f t="shared" si="13"/>
        <v>33</v>
      </c>
      <c r="AJ54" s="11">
        <f t="shared" si="14"/>
        <v>33</v>
      </c>
    </row>
    <row r="55" spans="1:36" x14ac:dyDescent="0.25">
      <c r="A55" s="1">
        <v>37</v>
      </c>
      <c r="B55" s="4">
        <v>48</v>
      </c>
      <c r="C55" s="9" t="s">
        <v>494</v>
      </c>
      <c r="D55" s="9" t="s">
        <v>82</v>
      </c>
      <c r="E55" s="9" t="s">
        <v>124</v>
      </c>
      <c r="F55" s="9">
        <v>910739016</v>
      </c>
      <c r="G55" s="9" t="s">
        <v>40</v>
      </c>
      <c r="H55" s="27"/>
      <c r="I55" s="6">
        <v>9</v>
      </c>
      <c r="J55" s="6">
        <v>9</v>
      </c>
      <c r="K55" s="9">
        <v>13</v>
      </c>
      <c r="L55" s="7">
        <f t="shared" si="15"/>
        <v>32.5</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179</v>
      </c>
      <c r="Z55" s="10" t="str">
        <f t="shared" si="4"/>
        <v/>
      </c>
      <c r="AA55" s="10" t="str">
        <f t="shared" si="5"/>
        <v/>
      </c>
      <c r="AB55" s="10" t="str">
        <f t="shared" si="6"/>
        <v/>
      </c>
      <c r="AC55" s="10" t="str">
        <f t="shared" si="7"/>
        <v/>
      </c>
      <c r="AD55" s="10" t="str">
        <f t="shared" si="8"/>
        <v/>
      </c>
      <c r="AE55" s="10" t="str">
        <f t="shared" si="9"/>
        <v/>
      </c>
      <c r="AF55" s="10">
        <f t="shared" si="10"/>
        <v>32.5</v>
      </c>
      <c r="AG55" s="10" t="str">
        <f t="shared" si="11"/>
        <v/>
      </c>
      <c r="AH55" s="10" t="str">
        <f t="shared" si="12"/>
        <v/>
      </c>
      <c r="AI55" s="13" t="str">
        <f t="shared" si="13"/>
        <v>37</v>
      </c>
      <c r="AJ55" s="11">
        <f t="shared" si="14"/>
        <v>37</v>
      </c>
    </row>
    <row r="56" spans="1:36" x14ac:dyDescent="0.25">
      <c r="A56" s="1">
        <v>38</v>
      </c>
      <c r="B56" s="4">
        <v>48</v>
      </c>
      <c r="C56" s="9" t="s">
        <v>125</v>
      </c>
      <c r="D56" s="9" t="s">
        <v>251</v>
      </c>
      <c r="E56" s="9" t="s">
        <v>52</v>
      </c>
      <c r="F56" s="9">
        <v>680099899</v>
      </c>
      <c r="G56" s="9" t="s">
        <v>40</v>
      </c>
      <c r="H56" s="27"/>
      <c r="I56" s="6">
        <v>9</v>
      </c>
      <c r="J56" s="6">
        <v>9</v>
      </c>
      <c r="K56" s="9">
        <v>13</v>
      </c>
      <c r="L56" s="7">
        <f t="shared" si="15"/>
        <v>32.5</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179</v>
      </c>
      <c r="Z56" s="10" t="str">
        <f t="shared" si="4"/>
        <v/>
      </c>
      <c r="AA56" s="10" t="str">
        <f t="shared" si="5"/>
        <v/>
      </c>
      <c r="AB56" s="10" t="str">
        <f t="shared" si="6"/>
        <v/>
      </c>
      <c r="AC56" s="10" t="str">
        <f t="shared" si="7"/>
        <v/>
      </c>
      <c r="AD56" s="10" t="str">
        <f t="shared" si="8"/>
        <v/>
      </c>
      <c r="AE56" s="10" t="str">
        <f t="shared" si="9"/>
        <v/>
      </c>
      <c r="AF56" s="10">
        <f t="shared" si="10"/>
        <v>32.5</v>
      </c>
      <c r="AG56" s="10" t="str">
        <f t="shared" si="11"/>
        <v/>
      </c>
      <c r="AH56" s="10" t="str">
        <f t="shared" si="12"/>
        <v/>
      </c>
      <c r="AI56" s="13" t="str">
        <f t="shared" si="13"/>
        <v>37</v>
      </c>
      <c r="AJ56" s="11">
        <f t="shared" si="14"/>
        <v>37</v>
      </c>
    </row>
    <row r="57" spans="1:36" x14ac:dyDescent="0.25">
      <c r="A57" s="1">
        <v>39</v>
      </c>
      <c r="B57" s="4">
        <v>48</v>
      </c>
      <c r="C57" s="9" t="s">
        <v>495</v>
      </c>
      <c r="D57" s="9" t="s">
        <v>82</v>
      </c>
      <c r="E57" s="9" t="s">
        <v>131</v>
      </c>
      <c r="F57" s="9">
        <v>2427386379</v>
      </c>
      <c r="G57" s="9" t="s">
        <v>37</v>
      </c>
      <c r="H57" s="27"/>
      <c r="I57" s="6">
        <v>9</v>
      </c>
      <c r="J57" s="6">
        <v>9</v>
      </c>
      <c r="K57" s="9">
        <v>13</v>
      </c>
      <c r="L57" s="7">
        <f t="shared" si="15"/>
        <v>32.5</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179</v>
      </c>
      <c r="Z57" s="10" t="str">
        <f t="shared" si="4"/>
        <v/>
      </c>
      <c r="AA57" s="10" t="str">
        <f t="shared" si="5"/>
        <v/>
      </c>
      <c r="AB57" s="10" t="str">
        <f t="shared" si="6"/>
        <v/>
      </c>
      <c r="AC57" s="10" t="str">
        <f t="shared" si="7"/>
        <v/>
      </c>
      <c r="AD57" s="10" t="str">
        <f t="shared" si="8"/>
        <v/>
      </c>
      <c r="AE57" s="10" t="str">
        <f t="shared" si="9"/>
        <v/>
      </c>
      <c r="AF57" s="10">
        <f t="shared" si="10"/>
        <v>32.5</v>
      </c>
      <c r="AG57" s="10" t="str">
        <f t="shared" si="11"/>
        <v/>
      </c>
      <c r="AH57" s="10" t="str">
        <f t="shared" si="12"/>
        <v/>
      </c>
      <c r="AI57" s="13" t="str">
        <f t="shared" si="13"/>
        <v>37</v>
      </c>
      <c r="AJ57" s="11">
        <f t="shared" si="14"/>
        <v>37</v>
      </c>
    </row>
    <row r="58" spans="1:36" x14ac:dyDescent="0.25">
      <c r="A58" s="1">
        <v>40</v>
      </c>
      <c r="B58" s="4">
        <v>48</v>
      </c>
      <c r="C58" s="9" t="s">
        <v>496</v>
      </c>
      <c r="D58" s="9" t="s">
        <v>497</v>
      </c>
      <c r="E58" s="9" t="s">
        <v>52</v>
      </c>
      <c r="F58" s="9">
        <v>1652308122</v>
      </c>
      <c r="G58" s="9" t="s">
        <v>40</v>
      </c>
      <c r="H58" s="27"/>
      <c r="I58" s="6">
        <v>9</v>
      </c>
      <c r="J58" s="6">
        <v>9</v>
      </c>
      <c r="K58" s="9">
        <v>13</v>
      </c>
      <c r="L58" s="7">
        <f t="shared" si="15"/>
        <v>32.5</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179</v>
      </c>
      <c r="Z58" s="10" t="str">
        <f t="shared" si="4"/>
        <v/>
      </c>
      <c r="AA58" s="10" t="str">
        <f t="shared" si="5"/>
        <v/>
      </c>
      <c r="AB58" s="10" t="str">
        <f t="shared" si="6"/>
        <v/>
      </c>
      <c r="AC58" s="10" t="str">
        <f t="shared" si="7"/>
        <v/>
      </c>
      <c r="AD58" s="10" t="str">
        <f t="shared" si="8"/>
        <v/>
      </c>
      <c r="AE58" s="10" t="str">
        <f t="shared" si="9"/>
        <v/>
      </c>
      <c r="AF58" s="10">
        <f t="shared" si="10"/>
        <v>32.5</v>
      </c>
      <c r="AG58" s="10" t="str">
        <f t="shared" si="11"/>
        <v/>
      </c>
      <c r="AH58" s="10" t="str">
        <f t="shared" si="12"/>
        <v/>
      </c>
      <c r="AI58" s="13" t="str">
        <f t="shared" si="13"/>
        <v>37</v>
      </c>
      <c r="AJ58" s="11">
        <f t="shared" si="14"/>
        <v>37</v>
      </c>
    </row>
    <row r="59" spans="1:36" x14ac:dyDescent="0.25">
      <c r="A59" s="1">
        <v>41</v>
      </c>
      <c r="B59" s="4">
        <v>48</v>
      </c>
      <c r="C59" s="9" t="s">
        <v>498</v>
      </c>
      <c r="D59" s="9" t="s">
        <v>32</v>
      </c>
      <c r="E59" s="9" t="s">
        <v>221</v>
      </c>
      <c r="F59" s="9">
        <v>2281971175</v>
      </c>
      <c r="G59" s="9" t="s">
        <v>40</v>
      </c>
      <c r="H59" s="27"/>
      <c r="I59" s="6">
        <v>9</v>
      </c>
      <c r="J59" s="6">
        <v>9</v>
      </c>
      <c r="K59" s="9">
        <v>13</v>
      </c>
      <c r="L59" s="7">
        <f t="shared" si="15"/>
        <v>32.5</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179</v>
      </c>
      <c r="Z59" s="10" t="str">
        <f t="shared" si="4"/>
        <v/>
      </c>
      <c r="AA59" s="10" t="str">
        <f t="shared" si="5"/>
        <v/>
      </c>
      <c r="AB59" s="10" t="str">
        <f t="shared" si="6"/>
        <v/>
      </c>
      <c r="AC59" s="10" t="str">
        <f t="shared" si="7"/>
        <v/>
      </c>
      <c r="AD59" s="10" t="str">
        <f t="shared" si="8"/>
        <v/>
      </c>
      <c r="AE59" s="10" t="str">
        <f t="shared" si="9"/>
        <v/>
      </c>
      <c r="AF59" s="10">
        <f t="shared" si="10"/>
        <v>32.5</v>
      </c>
      <c r="AG59" s="10" t="str">
        <f t="shared" si="11"/>
        <v/>
      </c>
      <c r="AH59" s="10" t="str">
        <f t="shared" si="12"/>
        <v/>
      </c>
      <c r="AI59" s="13" t="str">
        <f t="shared" si="13"/>
        <v>37</v>
      </c>
      <c r="AJ59" s="11">
        <f t="shared" si="14"/>
        <v>37</v>
      </c>
    </row>
    <row r="60" spans="1:36" x14ac:dyDescent="0.25">
      <c r="A60" s="1">
        <v>42</v>
      </c>
      <c r="B60" s="4">
        <v>48</v>
      </c>
      <c r="C60" s="9" t="s">
        <v>499</v>
      </c>
      <c r="D60" s="9" t="s">
        <v>54</v>
      </c>
      <c r="E60" s="9" t="s">
        <v>157</v>
      </c>
      <c r="F60" s="9">
        <v>3875844462</v>
      </c>
      <c r="G60" s="9" t="s">
        <v>40</v>
      </c>
      <c r="H60" s="27"/>
      <c r="I60" s="6">
        <v>9</v>
      </c>
      <c r="J60" s="6">
        <v>9</v>
      </c>
      <c r="K60" s="9">
        <v>13</v>
      </c>
      <c r="L60" s="7">
        <f t="shared" si="15"/>
        <v>32.5</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179</v>
      </c>
      <c r="Z60" s="10" t="str">
        <f t="shared" si="4"/>
        <v/>
      </c>
      <c r="AA60" s="10" t="str">
        <f t="shared" si="5"/>
        <v/>
      </c>
      <c r="AB60" s="10" t="str">
        <f t="shared" si="6"/>
        <v/>
      </c>
      <c r="AC60" s="10" t="str">
        <f t="shared" si="7"/>
        <v/>
      </c>
      <c r="AD60" s="10" t="str">
        <f t="shared" si="8"/>
        <v/>
      </c>
      <c r="AE60" s="10" t="str">
        <f t="shared" si="9"/>
        <v/>
      </c>
      <c r="AF60" s="10">
        <f t="shared" si="10"/>
        <v>32.5</v>
      </c>
      <c r="AG60" s="10" t="str">
        <f t="shared" si="11"/>
        <v/>
      </c>
      <c r="AH60" s="10" t="str">
        <f t="shared" si="12"/>
        <v/>
      </c>
      <c r="AI60" s="13" t="str">
        <f t="shared" si="13"/>
        <v>37</v>
      </c>
      <c r="AJ60" s="11">
        <f t="shared" si="14"/>
        <v>37</v>
      </c>
    </row>
    <row r="61" spans="1:36" x14ac:dyDescent="0.25">
      <c r="A61" s="1">
        <v>43</v>
      </c>
      <c r="B61" s="4">
        <v>48</v>
      </c>
      <c r="C61" s="9" t="s">
        <v>500</v>
      </c>
      <c r="D61" s="9" t="s">
        <v>39</v>
      </c>
      <c r="E61" s="9" t="s">
        <v>200</v>
      </c>
      <c r="F61" s="9">
        <v>4222116240</v>
      </c>
      <c r="G61" s="9" t="s">
        <v>40</v>
      </c>
      <c r="H61" s="27"/>
      <c r="I61" s="6">
        <v>9</v>
      </c>
      <c r="J61" s="6">
        <v>9</v>
      </c>
      <c r="K61" s="9">
        <v>13</v>
      </c>
      <c r="L61" s="7">
        <f t="shared" si="15"/>
        <v>32.5</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179</v>
      </c>
      <c r="Z61" s="10" t="str">
        <f t="shared" si="4"/>
        <v/>
      </c>
      <c r="AA61" s="10" t="str">
        <f t="shared" si="5"/>
        <v/>
      </c>
      <c r="AB61" s="10" t="str">
        <f t="shared" si="6"/>
        <v/>
      </c>
      <c r="AC61" s="10" t="str">
        <f t="shared" si="7"/>
        <v/>
      </c>
      <c r="AD61" s="10" t="str">
        <f t="shared" si="8"/>
        <v/>
      </c>
      <c r="AE61" s="10" t="str">
        <f t="shared" si="9"/>
        <v/>
      </c>
      <c r="AF61" s="10">
        <f t="shared" si="10"/>
        <v>32.5</v>
      </c>
      <c r="AG61" s="10" t="str">
        <f t="shared" si="11"/>
        <v/>
      </c>
      <c r="AH61" s="10" t="str">
        <f t="shared" si="12"/>
        <v/>
      </c>
      <c r="AI61" s="13" t="str">
        <f t="shared" si="13"/>
        <v>37</v>
      </c>
      <c r="AJ61" s="11">
        <f t="shared" si="14"/>
        <v>37</v>
      </c>
    </row>
    <row r="62" spans="1:36" x14ac:dyDescent="0.25">
      <c r="A62" s="1">
        <v>44</v>
      </c>
      <c r="B62" s="4">
        <v>48</v>
      </c>
      <c r="C62" s="9" t="s">
        <v>501</v>
      </c>
      <c r="D62" s="9" t="s">
        <v>43</v>
      </c>
      <c r="E62" s="9" t="s">
        <v>87</v>
      </c>
      <c r="F62" s="9">
        <v>4025224333</v>
      </c>
      <c r="G62" s="9" t="s">
        <v>40</v>
      </c>
      <c r="H62" s="27"/>
      <c r="I62" s="6">
        <v>9</v>
      </c>
      <c r="J62" s="6">
        <v>9</v>
      </c>
      <c r="K62" s="9">
        <v>13</v>
      </c>
      <c r="L62" s="7">
        <f t="shared" si="15"/>
        <v>32.5</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179</v>
      </c>
      <c r="Z62" s="10" t="str">
        <f t="shared" si="4"/>
        <v/>
      </c>
      <c r="AA62" s="10" t="str">
        <f t="shared" si="5"/>
        <v/>
      </c>
      <c r="AB62" s="10" t="str">
        <f t="shared" si="6"/>
        <v/>
      </c>
      <c r="AC62" s="10" t="str">
        <f t="shared" si="7"/>
        <v/>
      </c>
      <c r="AD62" s="10" t="str">
        <f t="shared" si="8"/>
        <v/>
      </c>
      <c r="AE62" s="10" t="str">
        <f t="shared" si="9"/>
        <v/>
      </c>
      <c r="AF62" s="10">
        <f t="shared" si="10"/>
        <v>32.5</v>
      </c>
      <c r="AG62" s="10" t="str">
        <f t="shared" si="11"/>
        <v/>
      </c>
      <c r="AH62" s="10" t="str">
        <f t="shared" si="12"/>
        <v/>
      </c>
      <c r="AI62" s="13" t="str">
        <f t="shared" si="13"/>
        <v>37</v>
      </c>
      <c r="AJ62" s="11">
        <f t="shared" si="14"/>
        <v>37</v>
      </c>
    </row>
    <row r="63" spans="1:36" x14ac:dyDescent="0.25">
      <c r="A63" s="1">
        <v>45</v>
      </c>
      <c r="B63" s="4">
        <v>48</v>
      </c>
      <c r="C63" s="9" t="s">
        <v>502</v>
      </c>
      <c r="D63" s="9" t="s">
        <v>188</v>
      </c>
      <c r="E63" s="9" t="s">
        <v>52</v>
      </c>
      <c r="F63" s="9">
        <v>3800706965</v>
      </c>
      <c r="G63" s="9" t="s">
        <v>40</v>
      </c>
      <c r="H63" s="27"/>
      <c r="I63" s="6">
        <v>9</v>
      </c>
      <c r="J63" s="6">
        <v>9</v>
      </c>
      <c r="K63" s="9">
        <v>12</v>
      </c>
      <c r="L63" s="7">
        <f t="shared" si="15"/>
        <v>30</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179</v>
      </c>
      <c r="Z63" s="10" t="str">
        <f t="shared" si="4"/>
        <v/>
      </c>
      <c r="AA63" s="10" t="str">
        <f t="shared" si="5"/>
        <v/>
      </c>
      <c r="AB63" s="10" t="str">
        <f t="shared" si="6"/>
        <v/>
      </c>
      <c r="AC63" s="10" t="str">
        <f t="shared" si="7"/>
        <v/>
      </c>
      <c r="AD63" s="10" t="str">
        <f t="shared" si="8"/>
        <v/>
      </c>
      <c r="AE63" s="10" t="str">
        <f t="shared" si="9"/>
        <v/>
      </c>
      <c r="AF63" s="10">
        <f t="shared" si="10"/>
        <v>30</v>
      </c>
      <c r="AG63" s="10" t="str">
        <f t="shared" si="11"/>
        <v/>
      </c>
      <c r="AH63" s="10" t="str">
        <f t="shared" si="12"/>
        <v/>
      </c>
      <c r="AI63" s="13" t="str">
        <f t="shared" si="13"/>
        <v>45</v>
      </c>
      <c r="AJ63" s="11">
        <f t="shared" si="14"/>
        <v>45</v>
      </c>
    </row>
    <row r="64" spans="1:36" x14ac:dyDescent="0.25">
      <c r="A64" s="1">
        <v>46</v>
      </c>
      <c r="B64" s="4">
        <v>48</v>
      </c>
      <c r="C64" s="9" t="s">
        <v>143</v>
      </c>
      <c r="D64" s="9" t="s">
        <v>54</v>
      </c>
      <c r="E64" s="9" t="s">
        <v>116</v>
      </c>
      <c r="F64" s="9">
        <v>4108543184</v>
      </c>
      <c r="G64" s="9" t="s">
        <v>40</v>
      </c>
      <c r="H64" s="27"/>
      <c r="I64" s="6">
        <v>9</v>
      </c>
      <c r="J64" s="6">
        <v>9</v>
      </c>
      <c r="K64" s="9">
        <v>12</v>
      </c>
      <c r="L64" s="7">
        <f t="shared" si="15"/>
        <v>30</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179</v>
      </c>
      <c r="Z64" s="10" t="str">
        <f t="shared" si="4"/>
        <v/>
      </c>
      <c r="AA64" s="10" t="str">
        <f t="shared" si="5"/>
        <v/>
      </c>
      <c r="AB64" s="10" t="str">
        <f t="shared" si="6"/>
        <v/>
      </c>
      <c r="AC64" s="10" t="str">
        <f t="shared" si="7"/>
        <v/>
      </c>
      <c r="AD64" s="10" t="str">
        <f t="shared" si="8"/>
        <v/>
      </c>
      <c r="AE64" s="10" t="str">
        <f t="shared" si="9"/>
        <v/>
      </c>
      <c r="AF64" s="10">
        <f t="shared" si="10"/>
        <v>30</v>
      </c>
      <c r="AG64" s="10" t="str">
        <f t="shared" si="11"/>
        <v/>
      </c>
      <c r="AH64" s="10" t="str">
        <f t="shared" si="12"/>
        <v/>
      </c>
      <c r="AI64" s="13" t="str">
        <f t="shared" si="13"/>
        <v>45</v>
      </c>
      <c r="AJ64" s="11">
        <f t="shared" si="14"/>
        <v>45</v>
      </c>
    </row>
    <row r="65" spans="1:36" x14ac:dyDescent="0.25">
      <c r="A65" s="1">
        <v>47</v>
      </c>
      <c r="B65" s="4">
        <v>48</v>
      </c>
      <c r="C65" s="9" t="s">
        <v>503</v>
      </c>
      <c r="D65" s="9" t="s">
        <v>32</v>
      </c>
      <c r="E65" s="9" t="s">
        <v>52</v>
      </c>
      <c r="F65" s="9">
        <v>1942890359</v>
      </c>
      <c r="G65" s="9" t="s">
        <v>40</v>
      </c>
      <c r="H65" s="27"/>
      <c r="I65" s="6">
        <v>9</v>
      </c>
      <c r="J65" s="6">
        <v>9</v>
      </c>
      <c r="K65" s="9">
        <v>12</v>
      </c>
      <c r="L65" s="7">
        <f t="shared" si="15"/>
        <v>30</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179</v>
      </c>
      <c r="Z65" s="10" t="str">
        <f t="shared" si="4"/>
        <v/>
      </c>
      <c r="AA65" s="10" t="str">
        <f t="shared" si="5"/>
        <v/>
      </c>
      <c r="AB65" s="10" t="str">
        <f t="shared" si="6"/>
        <v/>
      </c>
      <c r="AC65" s="10" t="str">
        <f t="shared" si="7"/>
        <v/>
      </c>
      <c r="AD65" s="10" t="str">
        <f t="shared" si="8"/>
        <v/>
      </c>
      <c r="AE65" s="10" t="str">
        <f t="shared" si="9"/>
        <v/>
      </c>
      <c r="AF65" s="10">
        <f t="shared" si="10"/>
        <v>30</v>
      </c>
      <c r="AG65" s="10" t="str">
        <f t="shared" si="11"/>
        <v/>
      </c>
      <c r="AH65" s="10" t="str">
        <f t="shared" si="12"/>
        <v/>
      </c>
      <c r="AI65" s="13" t="str">
        <f t="shared" si="13"/>
        <v>45</v>
      </c>
      <c r="AJ65" s="11">
        <f t="shared" si="14"/>
        <v>45</v>
      </c>
    </row>
    <row r="66" spans="1:36" x14ac:dyDescent="0.25">
      <c r="A66" s="1">
        <v>48</v>
      </c>
      <c r="B66" s="4">
        <v>48</v>
      </c>
      <c r="C66" s="9" t="s">
        <v>340</v>
      </c>
      <c r="D66" s="9" t="s">
        <v>130</v>
      </c>
      <c r="E66" s="9" t="s">
        <v>49</v>
      </c>
      <c r="F66" s="9">
        <v>703598752</v>
      </c>
      <c r="G66" s="9" t="s">
        <v>40</v>
      </c>
      <c r="H66" s="27"/>
      <c r="I66" s="6">
        <v>9</v>
      </c>
      <c r="J66" s="6">
        <v>9</v>
      </c>
      <c r="K66" s="9">
        <v>12</v>
      </c>
      <c r="L66" s="7">
        <f t="shared" si="15"/>
        <v>30</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179</v>
      </c>
      <c r="Z66" s="10" t="str">
        <f t="shared" si="4"/>
        <v/>
      </c>
      <c r="AA66" s="10" t="str">
        <f t="shared" si="5"/>
        <v/>
      </c>
      <c r="AB66" s="10" t="str">
        <f t="shared" si="6"/>
        <v/>
      </c>
      <c r="AC66" s="10" t="str">
        <f t="shared" si="7"/>
        <v/>
      </c>
      <c r="AD66" s="10" t="str">
        <f t="shared" si="8"/>
        <v/>
      </c>
      <c r="AE66" s="10" t="str">
        <f t="shared" si="9"/>
        <v/>
      </c>
      <c r="AF66" s="10">
        <f t="shared" si="10"/>
        <v>30</v>
      </c>
      <c r="AG66" s="10" t="str">
        <f t="shared" si="11"/>
        <v/>
      </c>
      <c r="AH66" s="10" t="str">
        <f t="shared" si="12"/>
        <v/>
      </c>
      <c r="AI66" s="13" t="str">
        <f t="shared" si="13"/>
        <v>45</v>
      </c>
      <c r="AJ66" s="11">
        <f t="shared" si="14"/>
        <v>45</v>
      </c>
    </row>
    <row r="67" spans="1:36" x14ac:dyDescent="0.25">
      <c r="A67" s="1">
        <v>49</v>
      </c>
      <c r="B67" s="4">
        <v>48</v>
      </c>
      <c r="C67" s="9" t="s">
        <v>504</v>
      </c>
      <c r="D67" s="9" t="s">
        <v>110</v>
      </c>
      <c r="E67" s="9" t="s">
        <v>142</v>
      </c>
      <c r="F67" s="9">
        <v>1319369574</v>
      </c>
      <c r="G67" s="9" t="s">
        <v>40</v>
      </c>
      <c r="H67" s="27"/>
      <c r="I67" s="6">
        <v>9</v>
      </c>
      <c r="J67" s="6">
        <v>9</v>
      </c>
      <c r="K67" s="9">
        <v>12</v>
      </c>
      <c r="L67" s="7">
        <f t="shared" si="15"/>
        <v>30</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179</v>
      </c>
      <c r="Z67" s="10" t="str">
        <f t="shared" si="4"/>
        <v/>
      </c>
      <c r="AA67" s="10" t="str">
        <f t="shared" si="5"/>
        <v/>
      </c>
      <c r="AB67" s="10" t="str">
        <f t="shared" si="6"/>
        <v/>
      </c>
      <c r="AC67" s="10" t="str">
        <f t="shared" si="7"/>
        <v/>
      </c>
      <c r="AD67" s="10" t="str">
        <f t="shared" si="8"/>
        <v/>
      </c>
      <c r="AE67" s="10" t="str">
        <f t="shared" si="9"/>
        <v/>
      </c>
      <c r="AF67" s="10">
        <f t="shared" si="10"/>
        <v>30</v>
      </c>
      <c r="AG67" s="10" t="str">
        <f t="shared" si="11"/>
        <v/>
      </c>
      <c r="AH67" s="10" t="str">
        <f t="shared" si="12"/>
        <v/>
      </c>
      <c r="AI67" s="13" t="str">
        <f t="shared" si="13"/>
        <v>45</v>
      </c>
      <c r="AJ67" s="11">
        <f t="shared" si="14"/>
        <v>45</v>
      </c>
    </row>
    <row r="68" spans="1:36" x14ac:dyDescent="0.25">
      <c r="A68" s="1">
        <v>50</v>
      </c>
      <c r="B68" s="4">
        <v>48</v>
      </c>
      <c r="C68" s="9" t="s">
        <v>505</v>
      </c>
      <c r="D68" s="9" t="s">
        <v>54</v>
      </c>
      <c r="E68" s="9" t="s">
        <v>506</v>
      </c>
      <c r="F68" s="9">
        <v>110078392</v>
      </c>
      <c r="G68" s="9" t="s">
        <v>40</v>
      </c>
      <c r="H68" s="27"/>
      <c r="I68" s="6">
        <v>9</v>
      </c>
      <c r="J68" s="6">
        <v>9</v>
      </c>
      <c r="K68" s="9">
        <v>12</v>
      </c>
      <c r="L68" s="7">
        <f t="shared" si="15"/>
        <v>30</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179</v>
      </c>
      <c r="Z68" s="10" t="str">
        <f t="shared" si="4"/>
        <v/>
      </c>
      <c r="AA68" s="10" t="str">
        <f t="shared" si="5"/>
        <v/>
      </c>
      <c r="AB68" s="10" t="str">
        <f t="shared" si="6"/>
        <v/>
      </c>
      <c r="AC68" s="10" t="str">
        <f t="shared" si="7"/>
        <v/>
      </c>
      <c r="AD68" s="10" t="str">
        <f t="shared" si="8"/>
        <v/>
      </c>
      <c r="AE68" s="10" t="str">
        <f t="shared" si="9"/>
        <v/>
      </c>
      <c r="AF68" s="10">
        <f t="shared" si="10"/>
        <v>30</v>
      </c>
      <c r="AG68" s="10" t="str">
        <f t="shared" si="11"/>
        <v/>
      </c>
      <c r="AH68" s="10" t="str">
        <f t="shared" si="12"/>
        <v/>
      </c>
      <c r="AI68" s="13" t="str">
        <f t="shared" si="13"/>
        <v>45</v>
      </c>
      <c r="AJ68" s="11">
        <f t="shared" si="14"/>
        <v>45</v>
      </c>
    </row>
    <row r="69" spans="1:36" x14ac:dyDescent="0.25">
      <c r="A69" s="1">
        <v>51</v>
      </c>
      <c r="B69" s="4">
        <v>48</v>
      </c>
      <c r="C69" s="9" t="s">
        <v>507</v>
      </c>
      <c r="D69" s="9" t="s">
        <v>60</v>
      </c>
      <c r="E69" s="9" t="s">
        <v>144</v>
      </c>
      <c r="F69" s="9">
        <v>2369772660</v>
      </c>
      <c r="G69" s="9" t="s">
        <v>40</v>
      </c>
      <c r="H69" s="27"/>
      <c r="I69" s="6">
        <v>9</v>
      </c>
      <c r="J69" s="6">
        <v>9</v>
      </c>
      <c r="K69" s="9">
        <v>12</v>
      </c>
      <c r="L69" s="7">
        <f t="shared" si="15"/>
        <v>30</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179</v>
      </c>
      <c r="Z69" s="10" t="str">
        <f t="shared" si="4"/>
        <v/>
      </c>
      <c r="AA69" s="10" t="str">
        <f t="shared" si="5"/>
        <v/>
      </c>
      <c r="AB69" s="10" t="str">
        <f t="shared" si="6"/>
        <v/>
      </c>
      <c r="AC69" s="10" t="str">
        <f t="shared" si="7"/>
        <v/>
      </c>
      <c r="AD69" s="10" t="str">
        <f t="shared" si="8"/>
        <v/>
      </c>
      <c r="AE69" s="10" t="str">
        <f t="shared" si="9"/>
        <v/>
      </c>
      <c r="AF69" s="10">
        <f t="shared" si="10"/>
        <v>30</v>
      </c>
      <c r="AG69" s="10" t="str">
        <f t="shared" si="11"/>
        <v/>
      </c>
      <c r="AH69" s="10" t="str">
        <f t="shared" si="12"/>
        <v/>
      </c>
      <c r="AI69" s="13" t="str">
        <f t="shared" si="13"/>
        <v>45</v>
      </c>
      <c r="AJ69" s="11">
        <f t="shared" si="14"/>
        <v>45</v>
      </c>
    </row>
    <row r="70" spans="1:36" x14ac:dyDescent="0.25">
      <c r="A70" s="1">
        <v>52</v>
      </c>
      <c r="B70" s="4">
        <v>48</v>
      </c>
      <c r="C70" s="9" t="s">
        <v>508</v>
      </c>
      <c r="D70" s="9" t="s">
        <v>46</v>
      </c>
      <c r="E70" s="9" t="s">
        <v>142</v>
      </c>
      <c r="F70" s="9">
        <v>1136589740</v>
      </c>
      <c r="G70" s="9" t="s">
        <v>40</v>
      </c>
      <c r="H70" s="27"/>
      <c r="I70" s="6">
        <v>9</v>
      </c>
      <c r="J70" s="6">
        <v>9</v>
      </c>
      <c r="K70" s="9">
        <v>12</v>
      </c>
      <c r="L70" s="7">
        <f t="shared" si="15"/>
        <v>30</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179</v>
      </c>
      <c r="Z70" s="10" t="str">
        <f t="shared" si="4"/>
        <v/>
      </c>
      <c r="AA70" s="10" t="str">
        <f t="shared" si="5"/>
        <v/>
      </c>
      <c r="AB70" s="10" t="str">
        <f t="shared" si="6"/>
        <v/>
      </c>
      <c r="AC70" s="10" t="str">
        <f t="shared" si="7"/>
        <v/>
      </c>
      <c r="AD70" s="10" t="str">
        <f t="shared" si="8"/>
        <v/>
      </c>
      <c r="AE70" s="10" t="str">
        <f t="shared" si="9"/>
        <v/>
      </c>
      <c r="AF70" s="10">
        <f t="shared" si="10"/>
        <v>30</v>
      </c>
      <c r="AG70" s="10" t="str">
        <f t="shared" si="11"/>
        <v/>
      </c>
      <c r="AH70" s="10" t="str">
        <f t="shared" si="12"/>
        <v/>
      </c>
      <c r="AI70" s="13" t="str">
        <f t="shared" si="13"/>
        <v>45</v>
      </c>
      <c r="AJ70" s="11">
        <f t="shared" si="14"/>
        <v>45</v>
      </c>
    </row>
    <row r="71" spans="1:36" x14ac:dyDescent="0.25">
      <c r="A71" s="1">
        <v>53</v>
      </c>
      <c r="B71" s="4">
        <v>48</v>
      </c>
      <c r="C71" s="9" t="s">
        <v>509</v>
      </c>
      <c r="D71" s="9" t="s">
        <v>56</v>
      </c>
      <c r="E71" s="9" t="s">
        <v>157</v>
      </c>
      <c r="F71" s="9">
        <v>1899193218</v>
      </c>
      <c r="G71" s="9" t="s">
        <v>40</v>
      </c>
      <c r="H71" s="27"/>
      <c r="I71" s="6">
        <v>9</v>
      </c>
      <c r="J71" s="6">
        <v>9</v>
      </c>
      <c r="K71" s="9">
        <v>12</v>
      </c>
      <c r="L71" s="7">
        <f t="shared" si="15"/>
        <v>30</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179</v>
      </c>
      <c r="Z71" s="10" t="str">
        <f t="shared" si="4"/>
        <v/>
      </c>
      <c r="AA71" s="10" t="str">
        <f t="shared" si="5"/>
        <v/>
      </c>
      <c r="AB71" s="10" t="str">
        <f t="shared" si="6"/>
        <v/>
      </c>
      <c r="AC71" s="10" t="str">
        <f t="shared" si="7"/>
        <v/>
      </c>
      <c r="AD71" s="10" t="str">
        <f t="shared" si="8"/>
        <v/>
      </c>
      <c r="AE71" s="10" t="str">
        <f t="shared" si="9"/>
        <v/>
      </c>
      <c r="AF71" s="10">
        <f t="shared" si="10"/>
        <v>30</v>
      </c>
      <c r="AG71" s="10" t="str">
        <f t="shared" si="11"/>
        <v/>
      </c>
      <c r="AH71" s="10" t="str">
        <f t="shared" si="12"/>
        <v/>
      </c>
      <c r="AI71" s="13" t="str">
        <f t="shared" si="13"/>
        <v>45</v>
      </c>
      <c r="AJ71" s="11">
        <f t="shared" si="14"/>
        <v>45</v>
      </c>
    </row>
    <row r="72" spans="1:36" x14ac:dyDescent="0.25">
      <c r="A72" s="1">
        <v>54</v>
      </c>
      <c r="B72" s="4">
        <v>48</v>
      </c>
      <c r="C72" s="9" t="s">
        <v>510</v>
      </c>
      <c r="D72" s="9" t="s">
        <v>60</v>
      </c>
      <c r="E72" s="9" t="s">
        <v>36</v>
      </c>
      <c r="F72" s="9">
        <v>4284920640</v>
      </c>
      <c r="G72" s="9" t="s">
        <v>37</v>
      </c>
      <c r="H72" s="27"/>
      <c r="I72" s="6">
        <v>9</v>
      </c>
      <c r="J72" s="6">
        <v>9</v>
      </c>
      <c r="K72" s="9">
        <v>11</v>
      </c>
      <c r="L72" s="7">
        <f t="shared" si="15"/>
        <v>27.5</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179</v>
      </c>
      <c r="Z72" s="10" t="str">
        <f t="shared" si="4"/>
        <v/>
      </c>
      <c r="AA72" s="10" t="str">
        <f t="shared" si="5"/>
        <v/>
      </c>
      <c r="AB72" s="10" t="str">
        <f t="shared" si="6"/>
        <v/>
      </c>
      <c r="AC72" s="10" t="str">
        <f t="shared" si="7"/>
        <v/>
      </c>
      <c r="AD72" s="10" t="str">
        <f t="shared" si="8"/>
        <v/>
      </c>
      <c r="AE72" s="10" t="str">
        <f t="shared" si="9"/>
        <v/>
      </c>
      <c r="AF72" s="10">
        <f t="shared" si="10"/>
        <v>27.5</v>
      </c>
      <c r="AG72" s="10" t="str">
        <f t="shared" si="11"/>
        <v/>
      </c>
      <c r="AH72" s="10" t="str">
        <f t="shared" si="12"/>
        <v/>
      </c>
      <c r="AI72" s="13" t="str">
        <f t="shared" si="13"/>
        <v>54</v>
      </c>
      <c r="AJ72" s="11">
        <f t="shared" si="14"/>
        <v>54</v>
      </c>
    </row>
    <row r="73" spans="1:36" x14ac:dyDescent="0.25">
      <c r="A73" s="1">
        <v>55</v>
      </c>
      <c r="B73" s="4">
        <v>48</v>
      </c>
      <c r="C73" s="9" t="s">
        <v>511</v>
      </c>
      <c r="D73" s="9" t="s">
        <v>97</v>
      </c>
      <c r="E73" s="9" t="s">
        <v>52</v>
      </c>
      <c r="F73" s="9">
        <v>3301007182</v>
      </c>
      <c r="G73" s="9" t="s">
        <v>40</v>
      </c>
      <c r="H73" s="27"/>
      <c r="I73" s="6">
        <v>9</v>
      </c>
      <c r="J73" s="6">
        <v>9</v>
      </c>
      <c r="K73" s="9">
        <v>11</v>
      </c>
      <c r="L73" s="7">
        <f t="shared" si="15"/>
        <v>27.5</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179</v>
      </c>
      <c r="Z73" s="10" t="str">
        <f t="shared" si="4"/>
        <v/>
      </c>
      <c r="AA73" s="10" t="str">
        <f t="shared" si="5"/>
        <v/>
      </c>
      <c r="AB73" s="10" t="str">
        <f t="shared" si="6"/>
        <v/>
      </c>
      <c r="AC73" s="10" t="str">
        <f t="shared" si="7"/>
        <v/>
      </c>
      <c r="AD73" s="10" t="str">
        <f t="shared" si="8"/>
        <v/>
      </c>
      <c r="AE73" s="10" t="str">
        <f t="shared" si="9"/>
        <v/>
      </c>
      <c r="AF73" s="10">
        <f t="shared" si="10"/>
        <v>27.5</v>
      </c>
      <c r="AG73" s="10" t="str">
        <f t="shared" si="11"/>
        <v/>
      </c>
      <c r="AH73" s="10" t="str">
        <f t="shared" si="12"/>
        <v/>
      </c>
      <c r="AI73" s="13" t="str">
        <f t="shared" si="13"/>
        <v>54</v>
      </c>
      <c r="AJ73" s="11">
        <f t="shared" si="14"/>
        <v>54</v>
      </c>
    </row>
    <row r="74" spans="1:36" x14ac:dyDescent="0.25">
      <c r="A74" s="1">
        <v>56</v>
      </c>
      <c r="B74" s="4">
        <v>48</v>
      </c>
      <c r="C74" s="9" t="s">
        <v>512</v>
      </c>
      <c r="D74" s="9" t="s">
        <v>39</v>
      </c>
      <c r="E74" s="9" t="s">
        <v>76</v>
      </c>
      <c r="F74" s="9">
        <v>2014910370</v>
      </c>
      <c r="G74" s="9" t="s">
        <v>37</v>
      </c>
      <c r="H74" s="27"/>
      <c r="I74" s="6">
        <v>9</v>
      </c>
      <c r="J74" s="6">
        <v>9</v>
      </c>
      <c r="K74" s="9">
        <v>11</v>
      </c>
      <c r="L74" s="7">
        <f t="shared" si="15"/>
        <v>27.5</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179</v>
      </c>
      <c r="Z74" s="10" t="str">
        <f t="shared" si="4"/>
        <v/>
      </c>
      <c r="AA74" s="10" t="str">
        <f t="shared" si="5"/>
        <v/>
      </c>
      <c r="AB74" s="10" t="str">
        <f t="shared" si="6"/>
        <v/>
      </c>
      <c r="AC74" s="10" t="str">
        <f t="shared" si="7"/>
        <v/>
      </c>
      <c r="AD74" s="10" t="str">
        <f t="shared" si="8"/>
        <v/>
      </c>
      <c r="AE74" s="10" t="str">
        <f t="shared" si="9"/>
        <v/>
      </c>
      <c r="AF74" s="10">
        <f t="shared" si="10"/>
        <v>27.5</v>
      </c>
      <c r="AG74" s="10" t="str">
        <f t="shared" si="11"/>
        <v/>
      </c>
      <c r="AH74" s="10" t="str">
        <f t="shared" si="12"/>
        <v/>
      </c>
      <c r="AI74" s="13" t="str">
        <f t="shared" si="13"/>
        <v>54</v>
      </c>
      <c r="AJ74" s="11">
        <f t="shared" si="14"/>
        <v>54</v>
      </c>
    </row>
    <row r="75" spans="1:36" x14ac:dyDescent="0.25">
      <c r="A75" s="1">
        <v>57</v>
      </c>
      <c r="B75" s="4">
        <v>48</v>
      </c>
      <c r="C75" s="9" t="s">
        <v>513</v>
      </c>
      <c r="D75" s="9" t="s">
        <v>208</v>
      </c>
      <c r="E75" s="9" t="s">
        <v>87</v>
      </c>
      <c r="F75" s="9">
        <v>2518120078</v>
      </c>
      <c r="G75" s="9" t="s">
        <v>37</v>
      </c>
      <c r="H75" s="27"/>
      <c r="I75" s="6">
        <v>9</v>
      </c>
      <c r="J75" s="6">
        <v>9</v>
      </c>
      <c r="K75" s="9">
        <v>11</v>
      </c>
      <c r="L75" s="7">
        <f t="shared" si="15"/>
        <v>27.5</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179</v>
      </c>
      <c r="Z75" s="10" t="str">
        <f t="shared" si="4"/>
        <v/>
      </c>
      <c r="AA75" s="10" t="str">
        <f t="shared" si="5"/>
        <v/>
      </c>
      <c r="AB75" s="10" t="str">
        <f t="shared" si="6"/>
        <v/>
      </c>
      <c r="AC75" s="10" t="str">
        <f t="shared" si="7"/>
        <v/>
      </c>
      <c r="AD75" s="10" t="str">
        <f t="shared" si="8"/>
        <v/>
      </c>
      <c r="AE75" s="10" t="str">
        <f t="shared" si="9"/>
        <v/>
      </c>
      <c r="AF75" s="10">
        <f t="shared" si="10"/>
        <v>27.5</v>
      </c>
      <c r="AG75" s="10" t="str">
        <f t="shared" si="11"/>
        <v/>
      </c>
      <c r="AH75" s="10" t="str">
        <f t="shared" si="12"/>
        <v/>
      </c>
      <c r="AI75" s="13" t="str">
        <f t="shared" si="13"/>
        <v>54</v>
      </c>
      <c r="AJ75" s="11">
        <f t="shared" si="14"/>
        <v>54</v>
      </c>
    </row>
    <row r="76" spans="1:36" x14ac:dyDescent="0.25">
      <c r="A76" s="1">
        <v>58</v>
      </c>
      <c r="B76" s="4">
        <v>48</v>
      </c>
      <c r="C76" s="9" t="s">
        <v>514</v>
      </c>
      <c r="D76" s="9" t="s">
        <v>56</v>
      </c>
      <c r="E76" s="9" t="s">
        <v>27</v>
      </c>
      <c r="F76" s="9">
        <v>630973988</v>
      </c>
      <c r="G76" s="9" t="s">
        <v>28</v>
      </c>
      <c r="H76" s="27"/>
      <c r="I76" s="6">
        <v>9</v>
      </c>
      <c r="J76" s="6">
        <v>9</v>
      </c>
      <c r="K76" s="9">
        <v>10</v>
      </c>
      <c r="L76" s="7">
        <f t="shared" si="15"/>
        <v>25</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179</v>
      </c>
      <c r="Z76" s="10" t="str">
        <f t="shared" si="4"/>
        <v/>
      </c>
      <c r="AA76" s="10" t="str">
        <f t="shared" si="5"/>
        <v/>
      </c>
      <c r="AB76" s="10" t="str">
        <f t="shared" si="6"/>
        <v/>
      </c>
      <c r="AC76" s="10" t="str">
        <f t="shared" si="7"/>
        <v/>
      </c>
      <c r="AD76" s="10" t="str">
        <f t="shared" si="8"/>
        <v/>
      </c>
      <c r="AE76" s="10" t="str">
        <f t="shared" si="9"/>
        <v/>
      </c>
      <c r="AF76" s="10">
        <f t="shared" si="10"/>
        <v>25</v>
      </c>
      <c r="AG76" s="10" t="str">
        <f t="shared" si="11"/>
        <v/>
      </c>
      <c r="AH76" s="10" t="str">
        <f t="shared" si="12"/>
        <v/>
      </c>
      <c r="AI76" s="13" t="str">
        <f t="shared" si="13"/>
        <v>58</v>
      </c>
      <c r="AJ76" s="11">
        <f t="shared" si="14"/>
        <v>58</v>
      </c>
    </row>
    <row r="77" spans="1:36" x14ac:dyDescent="0.25">
      <c r="A77" s="1">
        <v>59</v>
      </c>
      <c r="B77" s="4">
        <v>48</v>
      </c>
      <c r="C77" s="9" t="s">
        <v>515</v>
      </c>
      <c r="D77" s="9" t="s">
        <v>516</v>
      </c>
      <c r="E77" s="9" t="s">
        <v>67</v>
      </c>
      <c r="F77" s="9">
        <v>2524113087</v>
      </c>
      <c r="G77" s="9" t="s">
        <v>40</v>
      </c>
      <c r="H77" s="27"/>
      <c r="I77" s="6">
        <v>9</v>
      </c>
      <c r="J77" s="6">
        <v>9</v>
      </c>
      <c r="K77" s="9">
        <v>10</v>
      </c>
      <c r="L77" s="7">
        <f t="shared" si="15"/>
        <v>25</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179</v>
      </c>
      <c r="Z77" s="10" t="str">
        <f t="shared" si="4"/>
        <v/>
      </c>
      <c r="AA77" s="10" t="str">
        <f t="shared" si="5"/>
        <v/>
      </c>
      <c r="AB77" s="10" t="str">
        <f t="shared" si="6"/>
        <v/>
      </c>
      <c r="AC77" s="10" t="str">
        <f t="shared" si="7"/>
        <v/>
      </c>
      <c r="AD77" s="10" t="str">
        <f t="shared" si="8"/>
        <v/>
      </c>
      <c r="AE77" s="10" t="str">
        <f t="shared" si="9"/>
        <v/>
      </c>
      <c r="AF77" s="10">
        <f t="shared" si="10"/>
        <v>25</v>
      </c>
      <c r="AG77" s="10" t="str">
        <f t="shared" si="11"/>
        <v/>
      </c>
      <c r="AH77" s="10" t="str">
        <f t="shared" si="12"/>
        <v/>
      </c>
      <c r="AI77" s="13" t="str">
        <f t="shared" si="13"/>
        <v>58</v>
      </c>
      <c r="AJ77" s="11">
        <f t="shared" si="14"/>
        <v>58</v>
      </c>
    </row>
    <row r="78" spans="1:36" x14ac:dyDescent="0.25">
      <c r="A78" s="1">
        <v>60</v>
      </c>
      <c r="B78" s="4">
        <v>48</v>
      </c>
      <c r="C78" s="9" t="s">
        <v>517</v>
      </c>
      <c r="D78" s="9" t="s">
        <v>54</v>
      </c>
      <c r="E78" s="9" t="s">
        <v>76</v>
      </c>
      <c r="F78" s="9">
        <v>3068293965</v>
      </c>
      <c r="G78" s="9" t="s">
        <v>28</v>
      </c>
      <c r="H78" s="27"/>
      <c r="I78" s="6">
        <v>9</v>
      </c>
      <c r="J78" s="6">
        <v>9</v>
      </c>
      <c r="K78" s="9">
        <v>10</v>
      </c>
      <c r="L78" s="7">
        <f t="shared" si="15"/>
        <v>25</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179</v>
      </c>
      <c r="Z78" s="10" t="str">
        <f t="shared" si="4"/>
        <v/>
      </c>
      <c r="AA78" s="10" t="str">
        <f t="shared" si="5"/>
        <v/>
      </c>
      <c r="AB78" s="10" t="str">
        <f t="shared" si="6"/>
        <v/>
      </c>
      <c r="AC78" s="10" t="str">
        <f t="shared" si="7"/>
        <v/>
      </c>
      <c r="AD78" s="10" t="str">
        <f t="shared" si="8"/>
        <v/>
      </c>
      <c r="AE78" s="10" t="str">
        <f t="shared" si="9"/>
        <v/>
      </c>
      <c r="AF78" s="10">
        <f t="shared" si="10"/>
        <v>25</v>
      </c>
      <c r="AG78" s="10" t="str">
        <f t="shared" si="11"/>
        <v/>
      </c>
      <c r="AH78" s="10" t="str">
        <f t="shared" si="12"/>
        <v/>
      </c>
      <c r="AI78" s="13" t="str">
        <f t="shared" si="13"/>
        <v>58</v>
      </c>
      <c r="AJ78" s="11">
        <f t="shared" si="14"/>
        <v>58</v>
      </c>
    </row>
    <row r="79" spans="1:36" x14ac:dyDescent="0.25">
      <c r="A79" s="1">
        <v>61</v>
      </c>
      <c r="B79" s="4">
        <v>48</v>
      </c>
      <c r="C79" s="9" t="s">
        <v>518</v>
      </c>
      <c r="D79" s="9" t="s">
        <v>268</v>
      </c>
      <c r="E79" s="9" t="s">
        <v>36</v>
      </c>
      <c r="F79" s="9">
        <v>690910269</v>
      </c>
      <c r="G79" s="9" t="s">
        <v>37</v>
      </c>
      <c r="H79" s="27"/>
      <c r="I79" s="6">
        <v>9</v>
      </c>
      <c r="J79" s="6">
        <v>9</v>
      </c>
      <c r="K79" s="9">
        <v>9</v>
      </c>
      <c r="L79" s="7">
        <f t="shared" si="15"/>
        <v>22.5</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179</v>
      </c>
      <c r="Z79" s="10" t="str">
        <f t="shared" si="4"/>
        <v/>
      </c>
      <c r="AA79" s="10" t="str">
        <f t="shared" si="5"/>
        <v/>
      </c>
      <c r="AB79" s="10" t="str">
        <f t="shared" si="6"/>
        <v/>
      </c>
      <c r="AC79" s="10" t="str">
        <f t="shared" si="7"/>
        <v/>
      </c>
      <c r="AD79" s="10" t="str">
        <f t="shared" si="8"/>
        <v/>
      </c>
      <c r="AE79" s="10" t="str">
        <f t="shared" si="9"/>
        <v/>
      </c>
      <c r="AF79" s="10">
        <f t="shared" si="10"/>
        <v>22.5</v>
      </c>
      <c r="AG79" s="10" t="str">
        <f t="shared" si="11"/>
        <v/>
      </c>
      <c r="AH79" s="10" t="str">
        <f t="shared" si="12"/>
        <v/>
      </c>
      <c r="AI79" s="13" t="str">
        <f t="shared" si="13"/>
        <v>61</v>
      </c>
      <c r="AJ79" s="11">
        <f t="shared" si="14"/>
        <v>61</v>
      </c>
    </row>
    <row r="80" spans="1:36" x14ac:dyDescent="0.25">
      <c r="A80" s="1">
        <v>62</v>
      </c>
      <c r="B80" s="4">
        <v>48</v>
      </c>
      <c r="C80" s="9" t="s">
        <v>519</v>
      </c>
      <c r="D80" s="9" t="s">
        <v>520</v>
      </c>
      <c r="E80" s="9" t="s">
        <v>33</v>
      </c>
      <c r="F80" s="9">
        <v>1566313027</v>
      </c>
      <c r="G80" s="9" t="s">
        <v>37</v>
      </c>
      <c r="H80" s="27"/>
      <c r="I80" s="6">
        <v>9</v>
      </c>
      <c r="J80" s="6">
        <v>9</v>
      </c>
      <c r="K80" s="9">
        <v>7</v>
      </c>
      <c r="L80" s="7">
        <f t="shared" si="15"/>
        <v>17.5</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179</v>
      </c>
      <c r="Z80" s="10" t="str">
        <f t="shared" si="4"/>
        <v/>
      </c>
      <c r="AA80" s="10" t="str">
        <f t="shared" si="5"/>
        <v/>
      </c>
      <c r="AB80" s="10" t="str">
        <f t="shared" si="6"/>
        <v/>
      </c>
      <c r="AC80" s="10" t="str">
        <f t="shared" si="7"/>
        <v/>
      </c>
      <c r="AD80" s="10" t="str">
        <f t="shared" si="8"/>
        <v/>
      </c>
      <c r="AE80" s="10" t="str">
        <f t="shared" si="9"/>
        <v/>
      </c>
      <c r="AF80" s="10">
        <f t="shared" si="10"/>
        <v>17.5</v>
      </c>
      <c r="AG80" s="10" t="str">
        <f t="shared" si="11"/>
        <v/>
      </c>
      <c r="AH80" s="10" t="str">
        <f t="shared" si="12"/>
        <v/>
      </c>
      <c r="AI80" s="13" t="str">
        <f t="shared" si="13"/>
        <v>62</v>
      </c>
      <c r="AJ80" s="11">
        <f t="shared" si="14"/>
        <v>62</v>
      </c>
    </row>
    <row r="81" spans="1:36" x14ac:dyDescent="0.25">
      <c r="A81" s="1">
        <v>63</v>
      </c>
      <c r="B81" s="4">
        <v>48</v>
      </c>
      <c r="C81" s="9" t="s">
        <v>521</v>
      </c>
      <c r="D81" s="9" t="s">
        <v>208</v>
      </c>
      <c r="E81" s="9" t="s">
        <v>49</v>
      </c>
      <c r="F81" s="9">
        <v>362714064</v>
      </c>
      <c r="G81" s="9" t="s">
        <v>362</v>
      </c>
      <c r="H81" s="27"/>
      <c r="I81" s="6">
        <v>9</v>
      </c>
      <c r="J81" s="6">
        <v>9</v>
      </c>
      <c r="K81" s="27"/>
      <c r="L81" s="7">
        <f t="shared" si="15"/>
        <v>0</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180</v>
      </c>
      <c r="Z81" s="10" t="str">
        <f t="shared" si="4"/>
        <v/>
      </c>
      <c r="AA81" s="10" t="str">
        <f t="shared" si="5"/>
        <v/>
      </c>
      <c r="AB81" s="10" t="str">
        <f t="shared" si="6"/>
        <v/>
      </c>
      <c r="AC81" s="10" t="str">
        <f t="shared" si="7"/>
        <v/>
      </c>
      <c r="AD81" s="10" t="str">
        <f t="shared" si="8"/>
        <v/>
      </c>
      <c r="AE81" s="10" t="str">
        <f t="shared" si="9"/>
        <v/>
      </c>
      <c r="AF81" s="10">
        <f t="shared" si="10"/>
        <v>0</v>
      </c>
      <c r="AG81" s="10" t="str">
        <f t="shared" si="11"/>
        <v/>
      </c>
      <c r="AH81" s="10" t="str">
        <f t="shared" si="12"/>
        <v/>
      </c>
      <c r="AI81" s="13" t="str">
        <f t="shared" si="13"/>
        <v>63</v>
      </c>
      <c r="AJ81" s="11">
        <f t="shared" si="14"/>
        <v>63</v>
      </c>
    </row>
    <row r="82" spans="1:36" x14ac:dyDescent="0.25">
      <c r="A82" s="1">
        <v>64</v>
      </c>
      <c r="B82" s="4">
        <v>48</v>
      </c>
      <c r="C82" s="9" t="s">
        <v>522</v>
      </c>
      <c r="D82" s="9" t="s">
        <v>251</v>
      </c>
      <c r="E82" s="9" t="s">
        <v>189</v>
      </c>
      <c r="F82" s="9">
        <v>2959878709</v>
      </c>
      <c r="G82" s="9" t="s">
        <v>362</v>
      </c>
      <c r="H82" s="27"/>
      <c r="I82" s="6">
        <v>9</v>
      </c>
      <c r="J82" s="6">
        <v>9</v>
      </c>
      <c r="K82" s="27"/>
      <c r="L82" s="7">
        <f t="shared" si="15"/>
        <v>0</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180</v>
      </c>
      <c r="Z82" s="10" t="str">
        <f t="shared" si="4"/>
        <v/>
      </c>
      <c r="AA82" s="10" t="str">
        <f t="shared" si="5"/>
        <v/>
      </c>
      <c r="AB82" s="10" t="str">
        <f t="shared" si="6"/>
        <v/>
      </c>
      <c r="AC82" s="10" t="str">
        <f t="shared" si="7"/>
        <v/>
      </c>
      <c r="AD82" s="10" t="str">
        <f t="shared" si="8"/>
        <v/>
      </c>
      <c r="AE82" s="10" t="str">
        <f t="shared" si="9"/>
        <v/>
      </c>
      <c r="AF82" s="10">
        <f t="shared" si="10"/>
        <v>0</v>
      </c>
      <c r="AG82" s="10" t="str">
        <f t="shared" si="11"/>
        <v/>
      </c>
      <c r="AH82" s="10" t="str">
        <f t="shared" si="12"/>
        <v/>
      </c>
      <c r="AI82" s="13" t="str">
        <f t="shared" si="13"/>
        <v>63</v>
      </c>
      <c r="AJ82" s="11">
        <f t="shared" si="14"/>
        <v>63</v>
      </c>
    </row>
    <row r="83" spans="1:36" x14ac:dyDescent="0.25">
      <c r="A83" s="1">
        <v>65</v>
      </c>
      <c r="B83" s="4">
        <v>48</v>
      </c>
      <c r="C83" s="9" t="s">
        <v>523</v>
      </c>
      <c r="D83" s="9" t="s">
        <v>208</v>
      </c>
      <c r="E83" s="9" t="s">
        <v>195</v>
      </c>
      <c r="F83" s="9">
        <v>3469431911</v>
      </c>
      <c r="G83" s="9" t="s">
        <v>362</v>
      </c>
      <c r="H83" s="27"/>
      <c r="I83" s="6">
        <v>9</v>
      </c>
      <c r="J83" s="6">
        <v>9</v>
      </c>
      <c r="K83" s="27"/>
      <c r="L83" s="7">
        <f t="shared" si="15"/>
        <v>0</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180</v>
      </c>
      <c r="Z83" s="10" t="str">
        <f t="shared" si="4"/>
        <v/>
      </c>
      <c r="AA83" s="10" t="str">
        <f t="shared" si="5"/>
        <v/>
      </c>
      <c r="AB83" s="10" t="str">
        <f t="shared" si="6"/>
        <v/>
      </c>
      <c r="AC83" s="10" t="str">
        <f t="shared" si="7"/>
        <v/>
      </c>
      <c r="AD83" s="10" t="str">
        <f t="shared" si="8"/>
        <v/>
      </c>
      <c r="AE83" s="10" t="str">
        <f t="shared" si="9"/>
        <v/>
      </c>
      <c r="AF83" s="10">
        <f t="shared" si="10"/>
        <v>0</v>
      </c>
      <c r="AG83" s="10" t="str">
        <f t="shared" si="11"/>
        <v/>
      </c>
      <c r="AH83" s="10" t="str">
        <f t="shared" si="12"/>
        <v/>
      </c>
      <c r="AI83" s="13" t="str">
        <f t="shared" si="13"/>
        <v>63</v>
      </c>
      <c r="AJ83" s="11">
        <f t="shared" si="14"/>
        <v>63</v>
      </c>
    </row>
    <row r="84" spans="1:36" x14ac:dyDescent="0.25">
      <c r="A84" s="1">
        <v>66</v>
      </c>
      <c r="B84" s="4">
        <v>48</v>
      </c>
      <c r="C84" s="9" t="s">
        <v>524</v>
      </c>
      <c r="D84" s="9" t="s">
        <v>130</v>
      </c>
      <c r="E84" s="9" t="s">
        <v>52</v>
      </c>
      <c r="F84" s="9">
        <v>1199143512</v>
      </c>
      <c r="G84" s="9" t="s">
        <v>362</v>
      </c>
      <c r="H84" s="27"/>
      <c r="I84" s="6">
        <v>9</v>
      </c>
      <c r="J84" s="6">
        <v>9</v>
      </c>
      <c r="K84" s="27"/>
      <c r="L84" s="7">
        <f t="shared" si="15"/>
        <v>0</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180</v>
      </c>
      <c r="Z84" s="10" t="str">
        <f t="shared" ref="Z84:Z87" si="16">IF(N84="победитель",1+J84,IF(N84="призер",100+J84,""))</f>
        <v/>
      </c>
      <c r="AA84" s="10" t="str">
        <f t="shared" ref="AA84:AA87" si="17">IF(J84=4,L84,"")</f>
        <v/>
      </c>
      <c r="AB84" s="10" t="str">
        <f t="shared" ref="AB84:AB87" si="18">IF(J84=5,L84,"")</f>
        <v/>
      </c>
      <c r="AC84" s="10" t="str">
        <f t="shared" ref="AC84:AC87" si="19">IF(J84=6,L84,"")</f>
        <v/>
      </c>
      <c r="AD84" s="10" t="str">
        <f t="shared" ref="AD84:AD87" si="20">IF(J84=7,L84,"")</f>
        <v/>
      </c>
      <c r="AE84" s="10" t="str">
        <f t="shared" ref="AE84:AE87" si="21">IF(J84=8,L84,"")</f>
        <v/>
      </c>
      <c r="AF84" s="10">
        <f t="shared" ref="AF84:AF87" si="22">IF(J84=9,L84,"")</f>
        <v>0</v>
      </c>
      <c r="AG84" s="10" t="str">
        <f t="shared" ref="AG84:AG87" si="23">IF(J84=10,L84,"")</f>
        <v/>
      </c>
      <c r="AH84" s="10" t="str">
        <f t="shared" ref="AH84:AH87" si="24">IF(J84=11,L84,"")</f>
        <v/>
      </c>
      <c r="AI84" s="13" t="str">
        <f t="shared" ref="AI84:AI87" si="25">IF(J84=4,RANK(L84,$AA$19:$AA$347,0),"")&amp;IF(J84=5,RANK(L84,$AB$19:$AB$347,0),"")&amp;IF(J84=6,RANK(L84,$AC$19:$AC$347,0),"")&amp;IF(J84=7,RANK(L84,$AD$19:$AD$347,0),"")&amp;IF(J84=8,RANK(L84,$AE$19:$AE$347,0),"")&amp;IF(J84=9,RANK(L84,$AF$19:$AF$347,0),"")&amp;IF(J84=10,RANK(L84,$AG$19:$AG$347,0),"")&amp;IF(J84=11,RANK(L84,$AH$19:$AH$347,0),"")</f>
        <v>63</v>
      </c>
      <c r="AJ84" s="11">
        <f t="shared" ref="AJ84:AJ87" si="26">AI84+1-1</f>
        <v>63</v>
      </c>
    </row>
    <row r="85" spans="1:36" x14ac:dyDescent="0.25">
      <c r="A85" s="1">
        <v>67</v>
      </c>
      <c r="B85" s="4">
        <v>48</v>
      </c>
      <c r="C85" s="9" t="s">
        <v>525</v>
      </c>
      <c r="D85" s="9" t="s">
        <v>208</v>
      </c>
      <c r="E85" s="9" t="s">
        <v>36</v>
      </c>
      <c r="F85" s="9">
        <v>4063280184</v>
      </c>
      <c r="G85" s="9" t="s">
        <v>362</v>
      </c>
      <c r="H85" s="27"/>
      <c r="I85" s="6">
        <v>9</v>
      </c>
      <c r="J85" s="6">
        <v>9</v>
      </c>
      <c r="K85" s="27"/>
      <c r="L85" s="7">
        <f t="shared" ref="L85:L87" si="27">K85*100/(IF(J85=$A$8,$H$8,IF(J85=$A$9,$H$9,IF(J85=$A$10,$H$10,IF(J85=$A$11,$H$11,IF(J85=$A$12,$H$12,IF(J85=$A$13,$H$13,IF(J85=$A$14,$H$14,$H$15))))))))</f>
        <v>0</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180</v>
      </c>
      <c r="Z85" s="10" t="str">
        <f t="shared" si="16"/>
        <v/>
      </c>
      <c r="AA85" s="10" t="str">
        <f t="shared" si="17"/>
        <v/>
      </c>
      <c r="AB85" s="10" t="str">
        <f t="shared" si="18"/>
        <v/>
      </c>
      <c r="AC85" s="10" t="str">
        <f t="shared" si="19"/>
        <v/>
      </c>
      <c r="AD85" s="10" t="str">
        <f t="shared" si="20"/>
        <v/>
      </c>
      <c r="AE85" s="10" t="str">
        <f t="shared" si="21"/>
        <v/>
      </c>
      <c r="AF85" s="10">
        <f t="shared" si="22"/>
        <v>0</v>
      </c>
      <c r="AG85" s="10" t="str">
        <f t="shared" si="23"/>
        <v/>
      </c>
      <c r="AH85" s="10" t="str">
        <f t="shared" si="24"/>
        <v/>
      </c>
      <c r="AI85" s="13" t="str">
        <f t="shared" si="25"/>
        <v>63</v>
      </c>
      <c r="AJ85" s="11">
        <f t="shared" si="26"/>
        <v>63</v>
      </c>
    </row>
    <row r="86" spans="1:36" x14ac:dyDescent="0.25">
      <c r="A86" s="1">
        <v>68</v>
      </c>
      <c r="B86" s="4">
        <v>48</v>
      </c>
      <c r="C86" s="9" t="s">
        <v>526</v>
      </c>
      <c r="D86" s="9" t="s">
        <v>188</v>
      </c>
      <c r="E86" s="9" t="s">
        <v>394</v>
      </c>
      <c r="F86" s="9">
        <v>4116543521</v>
      </c>
      <c r="G86" s="9" t="s">
        <v>362</v>
      </c>
      <c r="H86" s="27"/>
      <c r="I86" s="6">
        <v>9</v>
      </c>
      <c r="J86" s="6">
        <v>9</v>
      </c>
      <c r="K86" s="27"/>
      <c r="L86" s="7">
        <f t="shared" si="27"/>
        <v>0</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180</v>
      </c>
      <c r="Z86" s="10" t="str">
        <f t="shared" si="16"/>
        <v/>
      </c>
      <c r="AA86" s="10" t="str">
        <f t="shared" si="17"/>
        <v/>
      </c>
      <c r="AB86" s="10" t="str">
        <f t="shared" si="18"/>
        <v/>
      </c>
      <c r="AC86" s="10" t="str">
        <f t="shared" si="19"/>
        <v/>
      </c>
      <c r="AD86" s="10" t="str">
        <f t="shared" si="20"/>
        <v/>
      </c>
      <c r="AE86" s="10" t="str">
        <f t="shared" si="21"/>
        <v/>
      </c>
      <c r="AF86" s="10">
        <f t="shared" si="22"/>
        <v>0</v>
      </c>
      <c r="AG86" s="10" t="str">
        <f t="shared" si="23"/>
        <v/>
      </c>
      <c r="AH86" s="10" t="str">
        <f t="shared" si="24"/>
        <v/>
      </c>
      <c r="AI86" s="13" t="str">
        <f t="shared" si="25"/>
        <v>63</v>
      </c>
      <c r="AJ86" s="11">
        <f t="shared" si="26"/>
        <v>63</v>
      </c>
    </row>
    <row r="87" spans="1:36" x14ac:dyDescent="0.25">
      <c r="A87" s="1">
        <v>69</v>
      </c>
      <c r="B87" s="4">
        <v>48</v>
      </c>
      <c r="C87" s="9" t="s">
        <v>527</v>
      </c>
      <c r="D87" s="9" t="s">
        <v>119</v>
      </c>
      <c r="E87" s="9" t="s">
        <v>36</v>
      </c>
      <c r="F87" s="9">
        <v>3945500025</v>
      </c>
      <c r="G87" s="9" t="s">
        <v>362</v>
      </c>
      <c r="H87" s="27"/>
      <c r="I87" s="6">
        <v>9</v>
      </c>
      <c r="J87" s="6">
        <v>9</v>
      </c>
      <c r="K87" s="27"/>
      <c r="L87" s="7">
        <f t="shared" si="27"/>
        <v>0</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180</v>
      </c>
      <c r="Z87" s="10" t="str">
        <f t="shared" si="16"/>
        <v/>
      </c>
      <c r="AA87" s="10" t="str">
        <f t="shared" si="17"/>
        <v/>
      </c>
      <c r="AB87" s="10" t="str">
        <f t="shared" si="18"/>
        <v/>
      </c>
      <c r="AC87" s="10" t="str">
        <f t="shared" si="19"/>
        <v/>
      </c>
      <c r="AD87" s="10" t="str">
        <f t="shared" si="20"/>
        <v/>
      </c>
      <c r="AE87" s="10" t="str">
        <f t="shared" si="21"/>
        <v/>
      </c>
      <c r="AF87" s="10">
        <f t="shared" si="22"/>
        <v>0</v>
      </c>
      <c r="AG87" s="10" t="str">
        <f t="shared" si="23"/>
        <v/>
      </c>
      <c r="AH87" s="10" t="str">
        <f t="shared" si="24"/>
        <v/>
      </c>
      <c r="AI87" s="13" t="str">
        <f t="shared" si="25"/>
        <v>63</v>
      </c>
      <c r="AJ87" s="11">
        <f t="shared" si="26"/>
        <v>63</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cfRule type="cellIs" dxfId="3" priority="3" operator="greaterThan">
      <formula>100</formula>
    </cfRule>
  </conditionalFormatting>
  <conditionalFormatting sqref="L19 L21 L23 L25 L27 L29 L31 L33 L35 L37 L39 L41 L43 L45 L47 L49 L51 L53 L55 L57 L59 L61 L63 L65 L67 L69 L71 L73 L75 L77 L79 L81 L83 L85 L87">
    <cfRule type="cellIs" dxfId="2" priority="2"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54"/>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29"/>
      <c r="B6" s="30"/>
      <c r="C6" s="33" t="s">
        <v>14</v>
      </c>
      <c r="D6" s="34"/>
      <c r="E6" s="34"/>
      <c r="F6" s="34"/>
      <c r="G6" s="35"/>
      <c r="H6" s="36" t="s">
        <v>15</v>
      </c>
      <c r="I6" s="38" t="s">
        <v>16</v>
      </c>
      <c r="J6" s="39"/>
    </row>
    <row r="7" spans="1:36" ht="15" customHeight="1" x14ac:dyDescent="0.25">
      <c r="A7" s="31"/>
      <c r="B7" s="32"/>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36</v>
      </c>
      <c r="D14" s="17">
        <f>COUNTIF($Z$19:$Z$928,11)</f>
        <v>3</v>
      </c>
      <c r="E14" s="17">
        <f>COUNTIF($Z$19:$Z$928,110)</f>
        <v>12</v>
      </c>
      <c r="F14" s="17">
        <f t="shared" si="2"/>
        <v>15</v>
      </c>
      <c r="G14" s="15">
        <f t="shared" si="0"/>
        <v>21</v>
      </c>
      <c r="H14" s="21">
        <v>40</v>
      </c>
      <c r="I14" s="22"/>
      <c r="J14" s="19">
        <f t="shared" si="1"/>
        <v>16</v>
      </c>
      <c r="Z14" s="10"/>
      <c r="AA14" s="10"/>
      <c r="AB14" s="10"/>
      <c r="AC14" s="10"/>
      <c r="AD14" s="10"/>
      <c r="AE14" s="10"/>
      <c r="AF14" s="10"/>
      <c r="AG14" s="10"/>
      <c r="AH14" s="11"/>
      <c r="AI14" s="11">
        <f t="shared" si="3"/>
        <v>0</v>
      </c>
      <c r="AJ14" s="11">
        <f t="shared" si="3"/>
        <v>16</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33" t="s">
        <v>24</v>
      </c>
      <c r="B16" s="35"/>
      <c r="C16" s="17">
        <f>SUM(C8:C15)</f>
        <v>36</v>
      </c>
      <c r="D16" s="17">
        <f>COUNTIF($N$19:$N$22,"победитель")</f>
        <v>1</v>
      </c>
      <c r="E16" s="17">
        <f>COUNTIF($N$19:$N$22,"призер")</f>
        <v>1</v>
      </c>
      <c r="F16" s="17">
        <f t="shared" si="2"/>
        <v>2</v>
      </c>
      <c r="G16" s="23">
        <f>SUM(G8:G15)</f>
        <v>21</v>
      </c>
      <c r="H16" s="24"/>
      <c r="I16" s="25"/>
      <c r="J16" s="26">
        <f>SUM(J8:J15)</f>
        <v>16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528</v>
      </c>
      <c r="D19" s="9" t="s">
        <v>529</v>
      </c>
      <c r="E19" s="9" t="s">
        <v>124</v>
      </c>
      <c r="F19" s="9">
        <v>2605689766</v>
      </c>
      <c r="G19" s="9" t="s">
        <v>28</v>
      </c>
      <c r="H19" s="5"/>
      <c r="I19" s="6">
        <v>10</v>
      </c>
      <c r="J19" s="6">
        <v>10</v>
      </c>
      <c r="K19" s="9">
        <v>38</v>
      </c>
      <c r="L19" s="7">
        <f>K19*100/(IF(J19=$A$8,$H$8,IF(J19=$A$9,$H$9,IF(J19=$A$10,$H$10,IF(J19=$A$11,$H$11,IF(J19=$A$12,$H$12,IF(J19=$A$13,$H$13,IF(J19=$A$14,$H$14,$H$15))))))))</f>
        <v>95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177</v>
      </c>
      <c r="Z19" s="10">
        <f>IF(N19="победитель",1+J19,IF(N19="призер",100+J19,""))</f>
        <v>11</v>
      </c>
      <c r="AA19" s="10" t="str">
        <f>IF(J19=4,L19,"")</f>
        <v/>
      </c>
      <c r="AB19" s="10" t="str">
        <f>IF(J19=5,L19,"")</f>
        <v/>
      </c>
      <c r="AC19" s="10" t="str">
        <f>IF(J19=6,L19,"")</f>
        <v/>
      </c>
      <c r="AD19" s="10" t="str">
        <f>IF(J19=7,L19,"")</f>
        <v/>
      </c>
      <c r="AE19" s="10" t="str">
        <f>IF(J19=8,L19,"")</f>
        <v/>
      </c>
      <c r="AF19" s="10" t="str">
        <f>IF(J19=9,L19,"")</f>
        <v/>
      </c>
      <c r="AG19" s="10">
        <f>IF(J19=10,L19,"")</f>
        <v>95</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530</v>
      </c>
      <c r="D20" s="9" t="s">
        <v>79</v>
      </c>
      <c r="E20" s="9" t="s">
        <v>531</v>
      </c>
      <c r="F20" s="9">
        <v>2313565187</v>
      </c>
      <c r="G20" s="9" t="s">
        <v>28</v>
      </c>
      <c r="H20" s="27"/>
      <c r="I20" s="6">
        <v>10</v>
      </c>
      <c r="J20" s="6">
        <v>10</v>
      </c>
      <c r="K20" s="9">
        <v>37</v>
      </c>
      <c r="L20" s="7">
        <f>K20*100/(IF(J20=$A$8,$H$8,IF(J20=$A$9,$H$9,IF(J20=$A$10,$H$10,IF(J20=$A$11,$H$11,IF(J20=$A$12,$H$12,IF(J20=$A$13,$H$13,IF(J20=$A$14,$H$14,$H$15))))))))</f>
        <v>92.5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178</v>
      </c>
      <c r="Z20" s="10">
        <f t="shared" ref="Z20:Z54" si="4">IF(N20="победитель",1+J20,IF(N20="призер",100+J20,""))</f>
        <v>110</v>
      </c>
      <c r="AA20" s="10" t="str">
        <f t="shared" ref="AA20:AA54" si="5">IF(J20=4,L20,"")</f>
        <v/>
      </c>
      <c r="AB20" s="10" t="str">
        <f t="shared" ref="AB20:AB54" si="6">IF(J20=5,L20,"")</f>
        <v/>
      </c>
      <c r="AC20" s="10" t="str">
        <f t="shared" ref="AC20:AC54" si="7">IF(J20=6,L20,"")</f>
        <v/>
      </c>
      <c r="AD20" s="10" t="str">
        <f t="shared" ref="AD20:AD54" si="8">IF(J20=7,L20,"")</f>
        <v/>
      </c>
      <c r="AE20" s="10" t="str">
        <f t="shared" ref="AE20:AE54" si="9">IF(J20=8,L20,"")</f>
        <v/>
      </c>
      <c r="AF20" s="10" t="str">
        <f t="shared" ref="AF20:AF54" si="10">IF(J20=9,L20,"")</f>
        <v/>
      </c>
      <c r="AG20" s="10">
        <f t="shared" ref="AG20:AG54" si="11">IF(J20=10,L20,"")</f>
        <v>92.5</v>
      </c>
      <c r="AH20" s="10" t="str">
        <f t="shared" ref="AH20:AH54" si="12">IF(J20=11,L20,"")</f>
        <v/>
      </c>
      <c r="AI20" s="13" t="str">
        <f t="shared" ref="AI20:AI54" si="13">IF(J20=4,RANK(L20,$AA$19:$AA$403,0),"")&amp;IF(J20=5,RANK(L20,$AB$19:$AB$403,0),"")&amp;IF(J20=6,RANK(L20,$AC$19:$AC$403,0),"")&amp;IF(J20=7,RANK(L20,$AD$19:$AD$403,0),"")&amp;IF(J20=8,RANK(L20,$AE$19:$AE$403,0),"")&amp;IF(J20=9,RANK(L20,$AF$19:$AF$403,0),"")&amp;IF(J20=10,RANK(L20,$AG$19:$AG$403,0),"")&amp;IF(J20=11,RANK(L20,$AH$19:$AH$403,0),"")</f>
        <v>2</v>
      </c>
      <c r="AJ20" s="11">
        <f t="shared" ref="AJ20:AJ54" si="14">AI20+1-1</f>
        <v>2</v>
      </c>
    </row>
    <row r="21" spans="1:36" x14ac:dyDescent="0.25">
      <c r="A21" s="1">
        <v>3</v>
      </c>
      <c r="B21" s="4">
        <v>48</v>
      </c>
      <c r="C21" s="9" t="s">
        <v>532</v>
      </c>
      <c r="D21" s="9" t="s">
        <v>82</v>
      </c>
      <c r="E21" s="9" t="s">
        <v>144</v>
      </c>
      <c r="F21" s="9">
        <v>3164465885</v>
      </c>
      <c r="G21" s="9" t="s">
        <v>28</v>
      </c>
      <c r="H21" s="27"/>
      <c r="I21" s="6">
        <v>10</v>
      </c>
      <c r="J21" s="6">
        <v>10</v>
      </c>
      <c r="K21" s="9">
        <v>34</v>
      </c>
      <c r="L21" s="7">
        <f t="shared" ref="L21:L54" si="15">K21*100/(IF(J21=$A$8,$H$8,IF(J21=$A$9,$H$9,IF(J21=$A$10,$H$10,IF(J21=$A$11,$H$11,IF(J21=$A$12,$H$12,IF(J21=$A$13,$H$13,IF(J21=$A$14,$H$14,$H$15))))))))</f>
        <v>85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179</v>
      </c>
      <c r="Z21" s="10" t="str">
        <f t="shared" si="4"/>
        <v/>
      </c>
      <c r="AA21" s="10" t="str">
        <f t="shared" si="5"/>
        <v/>
      </c>
      <c r="AB21" s="10" t="str">
        <f t="shared" si="6"/>
        <v/>
      </c>
      <c r="AC21" s="10" t="str">
        <f t="shared" si="7"/>
        <v/>
      </c>
      <c r="AD21" s="10" t="str">
        <f t="shared" si="8"/>
        <v/>
      </c>
      <c r="AE21" s="10" t="str">
        <f t="shared" si="9"/>
        <v/>
      </c>
      <c r="AF21" s="10" t="str">
        <f t="shared" si="10"/>
        <v/>
      </c>
      <c r="AG21" s="10">
        <f t="shared" si="11"/>
        <v>85</v>
      </c>
      <c r="AH21" s="10" t="str">
        <f t="shared" si="12"/>
        <v/>
      </c>
      <c r="AI21" s="13" t="str">
        <f t="shared" si="13"/>
        <v>3</v>
      </c>
      <c r="AJ21" s="11">
        <f t="shared" si="14"/>
        <v>3</v>
      </c>
    </row>
    <row r="22" spans="1:36" x14ac:dyDescent="0.25">
      <c r="A22" s="1">
        <v>4</v>
      </c>
      <c r="B22" s="4">
        <v>48</v>
      </c>
      <c r="C22" s="9" t="s">
        <v>533</v>
      </c>
      <c r="D22" s="9" t="s">
        <v>82</v>
      </c>
      <c r="E22" s="9" t="s">
        <v>33</v>
      </c>
      <c r="F22" s="9">
        <v>2372731047</v>
      </c>
      <c r="G22" s="9" t="s">
        <v>28</v>
      </c>
      <c r="H22" s="27"/>
      <c r="I22" s="6">
        <v>10</v>
      </c>
      <c r="J22" s="6">
        <v>10</v>
      </c>
      <c r="K22" s="9">
        <v>33</v>
      </c>
      <c r="L22" s="7">
        <f t="shared" si="15"/>
        <v>82.5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179</v>
      </c>
      <c r="Z22" s="10" t="str">
        <f t="shared" si="4"/>
        <v/>
      </c>
      <c r="AA22" s="10" t="str">
        <f t="shared" si="5"/>
        <v/>
      </c>
      <c r="AB22" s="10" t="str">
        <f t="shared" si="6"/>
        <v/>
      </c>
      <c r="AC22" s="10" t="str">
        <f t="shared" si="7"/>
        <v/>
      </c>
      <c r="AD22" s="10" t="str">
        <f t="shared" si="8"/>
        <v/>
      </c>
      <c r="AE22" s="10" t="str">
        <f t="shared" si="9"/>
        <v/>
      </c>
      <c r="AF22" s="10" t="str">
        <f t="shared" si="10"/>
        <v/>
      </c>
      <c r="AG22" s="10">
        <f t="shared" si="11"/>
        <v>82.5</v>
      </c>
      <c r="AH22" s="10" t="str">
        <f t="shared" si="12"/>
        <v/>
      </c>
      <c r="AI22" s="13" t="str">
        <f t="shared" si="13"/>
        <v>4</v>
      </c>
      <c r="AJ22" s="11">
        <f t="shared" si="14"/>
        <v>4</v>
      </c>
    </row>
    <row r="23" spans="1:36" x14ac:dyDescent="0.25">
      <c r="A23" s="1">
        <v>5</v>
      </c>
      <c r="B23" s="4">
        <v>48</v>
      </c>
      <c r="C23" s="9" t="s">
        <v>534</v>
      </c>
      <c r="D23" s="9" t="s">
        <v>46</v>
      </c>
      <c r="E23" s="9" t="s">
        <v>49</v>
      </c>
      <c r="F23" s="9">
        <v>1663967081</v>
      </c>
      <c r="G23" s="9" t="s">
        <v>40</v>
      </c>
      <c r="H23" s="27"/>
      <c r="I23" s="6">
        <v>10</v>
      </c>
      <c r="J23" s="6">
        <v>10</v>
      </c>
      <c r="K23" s="9">
        <v>26</v>
      </c>
      <c r="L23" s="7">
        <f t="shared" si="15"/>
        <v>65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177</v>
      </c>
      <c r="Z23" s="10">
        <f t="shared" si="4"/>
        <v>11</v>
      </c>
      <c r="AA23" s="10" t="str">
        <f t="shared" si="5"/>
        <v/>
      </c>
      <c r="AB23" s="10" t="str">
        <f t="shared" si="6"/>
        <v/>
      </c>
      <c r="AC23" s="10" t="str">
        <f t="shared" si="7"/>
        <v/>
      </c>
      <c r="AD23" s="10" t="str">
        <f t="shared" si="8"/>
        <v/>
      </c>
      <c r="AE23" s="10" t="str">
        <f t="shared" si="9"/>
        <v/>
      </c>
      <c r="AF23" s="10" t="str">
        <f t="shared" si="10"/>
        <v/>
      </c>
      <c r="AG23" s="10">
        <f t="shared" si="11"/>
        <v>65</v>
      </c>
      <c r="AH23" s="10" t="str">
        <f t="shared" si="12"/>
        <v/>
      </c>
      <c r="AI23" s="13" t="str">
        <f t="shared" si="13"/>
        <v>5</v>
      </c>
      <c r="AJ23" s="11">
        <f t="shared" si="14"/>
        <v>5</v>
      </c>
    </row>
    <row r="24" spans="1:36" x14ac:dyDescent="0.25">
      <c r="A24" s="1">
        <v>6</v>
      </c>
      <c r="B24" s="4">
        <v>48</v>
      </c>
      <c r="C24" s="9" t="s">
        <v>265</v>
      </c>
      <c r="D24" s="9" t="s">
        <v>288</v>
      </c>
      <c r="E24" s="9" t="s">
        <v>271</v>
      </c>
      <c r="F24" s="9">
        <v>2165877909</v>
      </c>
      <c r="G24" s="9" t="s">
        <v>40</v>
      </c>
      <c r="H24" s="27"/>
      <c r="I24" s="6">
        <v>10</v>
      </c>
      <c r="J24" s="6">
        <v>10</v>
      </c>
      <c r="K24" s="9">
        <v>25</v>
      </c>
      <c r="L24" s="7">
        <f t="shared" si="15"/>
        <v>62.5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178</v>
      </c>
      <c r="Z24" s="10">
        <f t="shared" si="4"/>
        <v>110</v>
      </c>
      <c r="AA24" s="10" t="str">
        <f t="shared" si="5"/>
        <v/>
      </c>
      <c r="AB24" s="10" t="str">
        <f t="shared" si="6"/>
        <v/>
      </c>
      <c r="AC24" s="10" t="str">
        <f t="shared" si="7"/>
        <v/>
      </c>
      <c r="AD24" s="10" t="str">
        <f t="shared" si="8"/>
        <v/>
      </c>
      <c r="AE24" s="10" t="str">
        <f t="shared" si="9"/>
        <v/>
      </c>
      <c r="AF24" s="10" t="str">
        <f t="shared" si="10"/>
        <v/>
      </c>
      <c r="AG24" s="10">
        <f t="shared" si="11"/>
        <v>62.5</v>
      </c>
      <c r="AH24" s="10" t="str">
        <f t="shared" si="12"/>
        <v/>
      </c>
      <c r="AI24" s="13" t="str">
        <f t="shared" si="13"/>
        <v>6</v>
      </c>
      <c r="AJ24" s="11">
        <f t="shared" si="14"/>
        <v>6</v>
      </c>
    </row>
    <row r="25" spans="1:36" x14ac:dyDescent="0.25">
      <c r="A25" s="1">
        <v>7</v>
      </c>
      <c r="B25" s="4">
        <v>48</v>
      </c>
      <c r="C25" s="9" t="s">
        <v>491</v>
      </c>
      <c r="D25" s="9" t="s">
        <v>32</v>
      </c>
      <c r="E25" s="9" t="s">
        <v>195</v>
      </c>
      <c r="F25" s="9">
        <v>1227267760</v>
      </c>
      <c r="G25" s="9" t="s">
        <v>40</v>
      </c>
      <c r="H25" s="27"/>
      <c r="I25" s="6">
        <v>10</v>
      </c>
      <c r="J25" s="6">
        <v>10</v>
      </c>
      <c r="K25" s="9">
        <v>25</v>
      </c>
      <c r="L25" s="7">
        <f t="shared" si="15"/>
        <v>62.5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178</v>
      </c>
      <c r="Z25" s="10">
        <f t="shared" si="4"/>
        <v>110</v>
      </c>
      <c r="AA25" s="10" t="str">
        <f t="shared" si="5"/>
        <v/>
      </c>
      <c r="AB25" s="10" t="str">
        <f t="shared" si="6"/>
        <v/>
      </c>
      <c r="AC25" s="10" t="str">
        <f t="shared" si="7"/>
        <v/>
      </c>
      <c r="AD25" s="10" t="str">
        <f t="shared" si="8"/>
        <v/>
      </c>
      <c r="AE25" s="10" t="str">
        <f t="shared" si="9"/>
        <v/>
      </c>
      <c r="AF25" s="10" t="str">
        <f t="shared" si="10"/>
        <v/>
      </c>
      <c r="AG25" s="10">
        <f t="shared" si="11"/>
        <v>62.5</v>
      </c>
      <c r="AH25" s="10" t="str">
        <f t="shared" si="12"/>
        <v/>
      </c>
      <c r="AI25" s="13" t="str">
        <f t="shared" si="13"/>
        <v>6</v>
      </c>
      <c r="AJ25" s="11">
        <f t="shared" si="14"/>
        <v>6</v>
      </c>
    </row>
    <row r="26" spans="1:36" x14ac:dyDescent="0.25">
      <c r="A26" s="1">
        <v>8</v>
      </c>
      <c r="B26" s="4">
        <v>48</v>
      </c>
      <c r="C26" s="9" t="s">
        <v>535</v>
      </c>
      <c r="D26" s="9" t="s">
        <v>208</v>
      </c>
      <c r="E26" s="9" t="s">
        <v>67</v>
      </c>
      <c r="F26" s="9">
        <v>2952142671</v>
      </c>
      <c r="G26" s="9" t="s">
        <v>28</v>
      </c>
      <c r="H26" s="27"/>
      <c r="I26" s="6">
        <v>10</v>
      </c>
      <c r="J26" s="6">
        <v>10</v>
      </c>
      <c r="K26" s="9">
        <v>25</v>
      </c>
      <c r="L26" s="7">
        <f t="shared" si="15"/>
        <v>62.5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179</v>
      </c>
      <c r="Z26" s="10" t="str">
        <f t="shared" si="4"/>
        <v/>
      </c>
      <c r="AA26" s="10" t="str">
        <f t="shared" si="5"/>
        <v/>
      </c>
      <c r="AB26" s="10" t="str">
        <f t="shared" si="6"/>
        <v/>
      </c>
      <c r="AC26" s="10" t="str">
        <f t="shared" si="7"/>
        <v/>
      </c>
      <c r="AD26" s="10" t="str">
        <f t="shared" si="8"/>
        <v/>
      </c>
      <c r="AE26" s="10" t="str">
        <f t="shared" si="9"/>
        <v/>
      </c>
      <c r="AF26" s="10" t="str">
        <f t="shared" si="10"/>
        <v/>
      </c>
      <c r="AG26" s="10">
        <f t="shared" si="11"/>
        <v>62.5</v>
      </c>
      <c r="AH26" s="10" t="str">
        <f t="shared" si="12"/>
        <v/>
      </c>
      <c r="AI26" s="13" t="str">
        <f t="shared" si="13"/>
        <v>6</v>
      </c>
      <c r="AJ26" s="11">
        <f t="shared" si="14"/>
        <v>6</v>
      </c>
    </row>
    <row r="27" spans="1:36" x14ac:dyDescent="0.25">
      <c r="A27" s="1">
        <v>9</v>
      </c>
      <c r="B27" s="4">
        <v>48</v>
      </c>
      <c r="C27" s="9" t="s">
        <v>536</v>
      </c>
      <c r="D27" s="9" t="s">
        <v>188</v>
      </c>
      <c r="E27" s="9" t="s">
        <v>537</v>
      </c>
      <c r="F27" s="9">
        <v>3506654436</v>
      </c>
      <c r="G27" s="9" t="s">
        <v>40</v>
      </c>
      <c r="H27" s="27"/>
      <c r="I27" s="6">
        <v>10</v>
      </c>
      <c r="J27" s="6">
        <v>10</v>
      </c>
      <c r="K27" s="9">
        <v>24</v>
      </c>
      <c r="L27" s="7">
        <f t="shared" si="15"/>
        <v>60</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178</v>
      </c>
      <c r="Z27" s="10">
        <f t="shared" si="4"/>
        <v>110</v>
      </c>
      <c r="AA27" s="10" t="str">
        <f t="shared" si="5"/>
        <v/>
      </c>
      <c r="AB27" s="10" t="str">
        <f t="shared" si="6"/>
        <v/>
      </c>
      <c r="AC27" s="10" t="str">
        <f t="shared" si="7"/>
        <v/>
      </c>
      <c r="AD27" s="10" t="str">
        <f t="shared" si="8"/>
        <v/>
      </c>
      <c r="AE27" s="10" t="str">
        <f t="shared" si="9"/>
        <v/>
      </c>
      <c r="AF27" s="10" t="str">
        <f t="shared" si="10"/>
        <v/>
      </c>
      <c r="AG27" s="10">
        <f t="shared" si="11"/>
        <v>60</v>
      </c>
      <c r="AH27" s="10" t="str">
        <f t="shared" si="12"/>
        <v/>
      </c>
      <c r="AI27" s="13" t="str">
        <f t="shared" si="13"/>
        <v>9</v>
      </c>
      <c r="AJ27" s="11">
        <f t="shared" si="14"/>
        <v>9</v>
      </c>
    </row>
    <row r="28" spans="1:36" x14ac:dyDescent="0.25">
      <c r="A28" s="1">
        <v>10</v>
      </c>
      <c r="B28" s="4">
        <v>48</v>
      </c>
      <c r="C28" s="9" t="s">
        <v>334</v>
      </c>
      <c r="D28" s="9" t="s">
        <v>32</v>
      </c>
      <c r="E28" s="9" t="s">
        <v>33</v>
      </c>
      <c r="F28" s="9">
        <v>4196880083</v>
      </c>
      <c r="G28" s="9" t="s">
        <v>40</v>
      </c>
      <c r="H28" s="27"/>
      <c r="I28" s="6">
        <v>10</v>
      </c>
      <c r="J28" s="6">
        <v>10</v>
      </c>
      <c r="K28" s="9">
        <v>23</v>
      </c>
      <c r="L28" s="7">
        <f t="shared" si="15"/>
        <v>57.5</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178</v>
      </c>
      <c r="Z28" s="10">
        <f t="shared" si="4"/>
        <v>110</v>
      </c>
      <c r="AA28" s="10" t="str">
        <f t="shared" si="5"/>
        <v/>
      </c>
      <c r="AB28" s="10" t="str">
        <f t="shared" si="6"/>
        <v/>
      </c>
      <c r="AC28" s="10" t="str">
        <f t="shared" si="7"/>
        <v/>
      </c>
      <c r="AD28" s="10" t="str">
        <f t="shared" si="8"/>
        <v/>
      </c>
      <c r="AE28" s="10" t="str">
        <f t="shared" si="9"/>
        <v/>
      </c>
      <c r="AF28" s="10" t="str">
        <f t="shared" si="10"/>
        <v/>
      </c>
      <c r="AG28" s="10">
        <f t="shared" si="11"/>
        <v>57.5</v>
      </c>
      <c r="AH28" s="10" t="str">
        <f t="shared" si="12"/>
        <v/>
      </c>
      <c r="AI28" s="13" t="str">
        <f t="shared" si="13"/>
        <v>10</v>
      </c>
      <c r="AJ28" s="11">
        <f t="shared" si="14"/>
        <v>10</v>
      </c>
    </row>
    <row r="29" spans="1:36" x14ac:dyDescent="0.25">
      <c r="A29" s="1">
        <v>11</v>
      </c>
      <c r="B29" s="4">
        <v>48</v>
      </c>
      <c r="C29" s="9" t="s">
        <v>538</v>
      </c>
      <c r="D29" s="9" t="s">
        <v>539</v>
      </c>
      <c r="E29" s="9" t="s">
        <v>36</v>
      </c>
      <c r="F29" s="9">
        <v>496382496</v>
      </c>
      <c r="G29" s="9" t="s">
        <v>40</v>
      </c>
      <c r="H29" s="27"/>
      <c r="I29" s="6">
        <v>10</v>
      </c>
      <c r="J29" s="6">
        <v>10</v>
      </c>
      <c r="K29" s="9">
        <v>23</v>
      </c>
      <c r="L29" s="7">
        <f t="shared" si="15"/>
        <v>57.5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178</v>
      </c>
      <c r="Z29" s="10">
        <f t="shared" si="4"/>
        <v>110</v>
      </c>
      <c r="AA29" s="10" t="str">
        <f t="shared" si="5"/>
        <v/>
      </c>
      <c r="AB29" s="10" t="str">
        <f t="shared" si="6"/>
        <v/>
      </c>
      <c r="AC29" s="10" t="str">
        <f t="shared" si="7"/>
        <v/>
      </c>
      <c r="AD29" s="10" t="str">
        <f t="shared" si="8"/>
        <v/>
      </c>
      <c r="AE29" s="10" t="str">
        <f t="shared" si="9"/>
        <v/>
      </c>
      <c r="AF29" s="10" t="str">
        <f t="shared" si="10"/>
        <v/>
      </c>
      <c r="AG29" s="10">
        <f t="shared" si="11"/>
        <v>57.5</v>
      </c>
      <c r="AH29" s="10" t="str">
        <f t="shared" si="12"/>
        <v/>
      </c>
      <c r="AI29" s="13" t="str">
        <f t="shared" si="13"/>
        <v>10</v>
      </c>
      <c r="AJ29" s="11">
        <f t="shared" si="14"/>
        <v>10</v>
      </c>
    </row>
    <row r="30" spans="1:36" x14ac:dyDescent="0.25">
      <c r="A30" s="1">
        <v>12</v>
      </c>
      <c r="B30" s="4">
        <v>48</v>
      </c>
      <c r="C30" s="9" t="s">
        <v>540</v>
      </c>
      <c r="D30" s="9" t="s">
        <v>184</v>
      </c>
      <c r="E30" s="9" t="s">
        <v>36</v>
      </c>
      <c r="F30" s="9">
        <v>4110206689</v>
      </c>
      <c r="G30" s="9" t="s">
        <v>40</v>
      </c>
      <c r="H30" s="27"/>
      <c r="I30" s="6">
        <v>10</v>
      </c>
      <c r="J30" s="6">
        <v>10</v>
      </c>
      <c r="K30" s="9">
        <v>22</v>
      </c>
      <c r="L30" s="7">
        <f t="shared" si="15"/>
        <v>55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178</v>
      </c>
      <c r="Z30" s="10">
        <f t="shared" si="4"/>
        <v>110</v>
      </c>
      <c r="AA30" s="10" t="str">
        <f t="shared" si="5"/>
        <v/>
      </c>
      <c r="AB30" s="10" t="str">
        <f t="shared" si="6"/>
        <v/>
      </c>
      <c r="AC30" s="10" t="str">
        <f t="shared" si="7"/>
        <v/>
      </c>
      <c r="AD30" s="10" t="str">
        <f t="shared" si="8"/>
        <v/>
      </c>
      <c r="AE30" s="10" t="str">
        <f t="shared" si="9"/>
        <v/>
      </c>
      <c r="AF30" s="10" t="str">
        <f t="shared" si="10"/>
        <v/>
      </c>
      <c r="AG30" s="10">
        <f t="shared" si="11"/>
        <v>55</v>
      </c>
      <c r="AH30" s="10" t="str">
        <f t="shared" si="12"/>
        <v/>
      </c>
      <c r="AI30" s="13" t="str">
        <f t="shared" si="13"/>
        <v>12</v>
      </c>
      <c r="AJ30" s="11">
        <f t="shared" si="14"/>
        <v>12</v>
      </c>
    </row>
    <row r="31" spans="1:36" x14ac:dyDescent="0.25">
      <c r="A31" s="1">
        <v>13</v>
      </c>
      <c r="B31" s="4">
        <v>48</v>
      </c>
      <c r="C31" s="9" t="s">
        <v>399</v>
      </c>
      <c r="D31" s="9" t="s">
        <v>541</v>
      </c>
      <c r="E31" s="9" t="s">
        <v>27</v>
      </c>
      <c r="F31" s="9">
        <v>3109948100</v>
      </c>
      <c r="G31" s="9" t="s">
        <v>40</v>
      </c>
      <c r="H31" s="27"/>
      <c r="I31" s="6">
        <v>10</v>
      </c>
      <c r="J31" s="6">
        <v>10</v>
      </c>
      <c r="K31" s="9">
        <v>22</v>
      </c>
      <c r="L31" s="7">
        <f t="shared" si="15"/>
        <v>55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178</v>
      </c>
      <c r="Z31" s="10">
        <f t="shared" si="4"/>
        <v>110</v>
      </c>
      <c r="AA31" s="10" t="str">
        <f t="shared" si="5"/>
        <v/>
      </c>
      <c r="AB31" s="10" t="str">
        <f t="shared" si="6"/>
        <v/>
      </c>
      <c r="AC31" s="10" t="str">
        <f t="shared" si="7"/>
        <v/>
      </c>
      <c r="AD31" s="10" t="str">
        <f t="shared" si="8"/>
        <v/>
      </c>
      <c r="AE31" s="10" t="str">
        <f t="shared" si="9"/>
        <v/>
      </c>
      <c r="AF31" s="10" t="str">
        <f t="shared" si="10"/>
        <v/>
      </c>
      <c r="AG31" s="10">
        <f t="shared" si="11"/>
        <v>55</v>
      </c>
      <c r="AH31" s="10" t="str">
        <f t="shared" si="12"/>
        <v/>
      </c>
      <c r="AI31" s="13" t="str">
        <f t="shared" si="13"/>
        <v>12</v>
      </c>
      <c r="AJ31" s="11">
        <f t="shared" si="14"/>
        <v>12</v>
      </c>
    </row>
    <row r="32" spans="1:36" x14ac:dyDescent="0.25">
      <c r="A32" s="1">
        <v>14</v>
      </c>
      <c r="B32" s="4">
        <v>48</v>
      </c>
      <c r="C32" s="9" t="s">
        <v>469</v>
      </c>
      <c r="D32" s="9" t="s">
        <v>130</v>
      </c>
      <c r="E32" s="9" t="s">
        <v>52</v>
      </c>
      <c r="F32" s="9">
        <v>323861010</v>
      </c>
      <c r="G32" s="9" t="s">
        <v>40</v>
      </c>
      <c r="H32" s="27"/>
      <c r="I32" s="6">
        <v>10</v>
      </c>
      <c r="J32" s="6">
        <v>10</v>
      </c>
      <c r="K32" s="9">
        <v>22</v>
      </c>
      <c r="L32" s="7">
        <f t="shared" si="15"/>
        <v>55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178</v>
      </c>
      <c r="Z32" s="10">
        <f t="shared" si="4"/>
        <v>110</v>
      </c>
      <c r="AA32" s="10" t="str">
        <f t="shared" si="5"/>
        <v/>
      </c>
      <c r="AB32" s="10" t="str">
        <f t="shared" si="6"/>
        <v/>
      </c>
      <c r="AC32" s="10" t="str">
        <f t="shared" si="7"/>
        <v/>
      </c>
      <c r="AD32" s="10" t="str">
        <f t="shared" si="8"/>
        <v/>
      </c>
      <c r="AE32" s="10" t="str">
        <f t="shared" si="9"/>
        <v/>
      </c>
      <c r="AF32" s="10" t="str">
        <f t="shared" si="10"/>
        <v/>
      </c>
      <c r="AG32" s="10">
        <f t="shared" si="11"/>
        <v>55</v>
      </c>
      <c r="AH32" s="10" t="str">
        <f t="shared" si="12"/>
        <v/>
      </c>
      <c r="AI32" s="13" t="str">
        <f t="shared" si="13"/>
        <v>12</v>
      </c>
      <c r="AJ32" s="11">
        <f t="shared" si="14"/>
        <v>12</v>
      </c>
    </row>
    <row r="33" spans="1:36" x14ac:dyDescent="0.25">
      <c r="A33" s="1">
        <v>15</v>
      </c>
      <c r="B33" s="4">
        <v>48</v>
      </c>
      <c r="C33" s="9" t="s">
        <v>542</v>
      </c>
      <c r="D33" s="9" t="s">
        <v>46</v>
      </c>
      <c r="E33" s="9" t="s">
        <v>116</v>
      </c>
      <c r="F33" s="9">
        <v>2069725904</v>
      </c>
      <c r="G33" s="9" t="s">
        <v>28</v>
      </c>
      <c r="H33" s="27"/>
      <c r="I33" s="6">
        <v>10</v>
      </c>
      <c r="J33" s="6">
        <v>10</v>
      </c>
      <c r="K33" s="9">
        <v>21</v>
      </c>
      <c r="L33" s="7">
        <f t="shared" si="15"/>
        <v>52.5</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179</v>
      </c>
      <c r="Z33" s="10" t="str">
        <f t="shared" si="4"/>
        <v/>
      </c>
      <c r="AA33" s="10" t="str">
        <f t="shared" si="5"/>
        <v/>
      </c>
      <c r="AB33" s="10" t="str">
        <f t="shared" si="6"/>
        <v/>
      </c>
      <c r="AC33" s="10" t="str">
        <f t="shared" si="7"/>
        <v/>
      </c>
      <c r="AD33" s="10" t="str">
        <f t="shared" si="8"/>
        <v/>
      </c>
      <c r="AE33" s="10" t="str">
        <f t="shared" si="9"/>
        <v/>
      </c>
      <c r="AF33" s="10" t="str">
        <f t="shared" si="10"/>
        <v/>
      </c>
      <c r="AG33" s="10">
        <f t="shared" si="11"/>
        <v>52.5</v>
      </c>
      <c r="AH33" s="10" t="str">
        <f t="shared" si="12"/>
        <v/>
      </c>
      <c r="AI33" s="13" t="str">
        <f t="shared" si="13"/>
        <v>15</v>
      </c>
      <c r="AJ33" s="11">
        <f t="shared" si="14"/>
        <v>15</v>
      </c>
    </row>
    <row r="34" spans="1:36" x14ac:dyDescent="0.25">
      <c r="A34" s="1">
        <v>16</v>
      </c>
      <c r="B34" s="4">
        <v>48</v>
      </c>
      <c r="C34" s="9" t="s">
        <v>543</v>
      </c>
      <c r="D34" s="9" t="s">
        <v>43</v>
      </c>
      <c r="E34" s="9" t="s">
        <v>36</v>
      </c>
      <c r="F34" s="9">
        <v>1408968457</v>
      </c>
      <c r="G34" s="9" t="s">
        <v>40</v>
      </c>
      <c r="H34" s="27"/>
      <c r="I34" s="6">
        <v>10</v>
      </c>
      <c r="J34" s="6">
        <v>10</v>
      </c>
      <c r="K34" s="9">
        <v>21</v>
      </c>
      <c r="L34" s="7">
        <f t="shared" si="15"/>
        <v>52.5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178</v>
      </c>
      <c r="Z34" s="10">
        <f t="shared" si="4"/>
        <v>110</v>
      </c>
      <c r="AA34" s="10" t="str">
        <f t="shared" si="5"/>
        <v/>
      </c>
      <c r="AB34" s="10" t="str">
        <f t="shared" si="6"/>
        <v/>
      </c>
      <c r="AC34" s="10" t="str">
        <f t="shared" si="7"/>
        <v/>
      </c>
      <c r="AD34" s="10" t="str">
        <f t="shared" si="8"/>
        <v/>
      </c>
      <c r="AE34" s="10" t="str">
        <f t="shared" si="9"/>
        <v/>
      </c>
      <c r="AF34" s="10" t="str">
        <f t="shared" si="10"/>
        <v/>
      </c>
      <c r="AG34" s="10">
        <f t="shared" si="11"/>
        <v>52.5</v>
      </c>
      <c r="AH34" s="10" t="str">
        <f t="shared" si="12"/>
        <v/>
      </c>
      <c r="AI34" s="13" t="str">
        <f t="shared" si="13"/>
        <v>15</v>
      </c>
      <c r="AJ34" s="11">
        <f t="shared" si="14"/>
        <v>15</v>
      </c>
    </row>
    <row r="35" spans="1:36" x14ac:dyDescent="0.25">
      <c r="A35" s="1">
        <v>17</v>
      </c>
      <c r="B35" s="4">
        <v>48</v>
      </c>
      <c r="C35" s="9" t="s">
        <v>544</v>
      </c>
      <c r="D35" s="9" t="s">
        <v>97</v>
      </c>
      <c r="E35" s="9" t="s">
        <v>36</v>
      </c>
      <c r="F35" s="9">
        <v>2798939205</v>
      </c>
      <c r="G35" s="9" t="s">
        <v>37</v>
      </c>
      <c r="H35" s="27"/>
      <c r="I35" s="6">
        <v>10</v>
      </c>
      <c r="J35" s="6">
        <v>10</v>
      </c>
      <c r="K35" s="9">
        <v>21</v>
      </c>
      <c r="L35" s="7">
        <f t="shared" si="15"/>
        <v>52.5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177</v>
      </c>
      <c r="Z35" s="10">
        <f t="shared" si="4"/>
        <v>11</v>
      </c>
      <c r="AA35" s="10" t="str">
        <f t="shared" si="5"/>
        <v/>
      </c>
      <c r="AB35" s="10" t="str">
        <f t="shared" si="6"/>
        <v/>
      </c>
      <c r="AC35" s="10" t="str">
        <f t="shared" si="7"/>
        <v/>
      </c>
      <c r="AD35" s="10" t="str">
        <f t="shared" si="8"/>
        <v/>
      </c>
      <c r="AE35" s="10" t="str">
        <f t="shared" si="9"/>
        <v/>
      </c>
      <c r="AF35" s="10" t="str">
        <f t="shared" si="10"/>
        <v/>
      </c>
      <c r="AG35" s="10">
        <f t="shared" si="11"/>
        <v>52.5</v>
      </c>
      <c r="AH35" s="10" t="str">
        <f t="shared" si="12"/>
        <v/>
      </c>
      <c r="AI35" s="13" t="str">
        <f t="shared" si="13"/>
        <v>15</v>
      </c>
      <c r="AJ35" s="11">
        <f t="shared" si="14"/>
        <v>15</v>
      </c>
    </row>
    <row r="36" spans="1:36" x14ac:dyDescent="0.25">
      <c r="A36" s="1">
        <v>18</v>
      </c>
      <c r="B36" s="4">
        <v>48</v>
      </c>
      <c r="C36" s="9" t="s">
        <v>338</v>
      </c>
      <c r="D36" s="9" t="s">
        <v>184</v>
      </c>
      <c r="E36" s="9" t="s">
        <v>36</v>
      </c>
      <c r="F36" s="9">
        <v>3434844308</v>
      </c>
      <c r="G36" s="9" t="s">
        <v>37</v>
      </c>
      <c r="H36" s="27"/>
      <c r="I36" s="6">
        <v>10</v>
      </c>
      <c r="J36" s="6">
        <v>10</v>
      </c>
      <c r="K36" s="9">
        <v>20</v>
      </c>
      <c r="L36" s="7">
        <f t="shared" si="15"/>
        <v>50</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178</v>
      </c>
      <c r="Z36" s="10">
        <f t="shared" si="4"/>
        <v>110</v>
      </c>
      <c r="AA36" s="10" t="str">
        <f t="shared" si="5"/>
        <v/>
      </c>
      <c r="AB36" s="10" t="str">
        <f t="shared" si="6"/>
        <v/>
      </c>
      <c r="AC36" s="10" t="str">
        <f t="shared" si="7"/>
        <v/>
      </c>
      <c r="AD36" s="10" t="str">
        <f t="shared" si="8"/>
        <v/>
      </c>
      <c r="AE36" s="10" t="str">
        <f t="shared" si="9"/>
        <v/>
      </c>
      <c r="AF36" s="10" t="str">
        <f t="shared" si="10"/>
        <v/>
      </c>
      <c r="AG36" s="10">
        <f t="shared" si="11"/>
        <v>50</v>
      </c>
      <c r="AH36" s="10" t="str">
        <f t="shared" si="12"/>
        <v/>
      </c>
      <c r="AI36" s="13" t="str">
        <f t="shared" si="13"/>
        <v>18</v>
      </c>
      <c r="AJ36" s="11">
        <f t="shared" si="14"/>
        <v>18</v>
      </c>
    </row>
    <row r="37" spans="1:36" x14ac:dyDescent="0.25">
      <c r="A37" s="1">
        <v>19</v>
      </c>
      <c r="B37" s="4">
        <v>48</v>
      </c>
      <c r="C37" s="9" t="s">
        <v>545</v>
      </c>
      <c r="D37" s="9" t="s">
        <v>159</v>
      </c>
      <c r="E37" s="9" t="s">
        <v>171</v>
      </c>
      <c r="F37" s="9">
        <v>1174504795</v>
      </c>
      <c r="G37" s="9" t="s">
        <v>37</v>
      </c>
      <c r="H37" s="27"/>
      <c r="I37" s="6">
        <v>10</v>
      </c>
      <c r="J37" s="6">
        <v>10</v>
      </c>
      <c r="K37" s="9">
        <v>20</v>
      </c>
      <c r="L37" s="7">
        <f t="shared" si="15"/>
        <v>50</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178</v>
      </c>
      <c r="Z37" s="10">
        <f t="shared" si="4"/>
        <v>110</v>
      </c>
      <c r="AA37" s="10" t="str">
        <f t="shared" si="5"/>
        <v/>
      </c>
      <c r="AB37" s="10" t="str">
        <f t="shared" si="6"/>
        <v/>
      </c>
      <c r="AC37" s="10" t="str">
        <f t="shared" si="7"/>
        <v/>
      </c>
      <c r="AD37" s="10" t="str">
        <f t="shared" si="8"/>
        <v/>
      </c>
      <c r="AE37" s="10" t="str">
        <f t="shared" si="9"/>
        <v/>
      </c>
      <c r="AF37" s="10" t="str">
        <f t="shared" si="10"/>
        <v/>
      </c>
      <c r="AG37" s="10">
        <f t="shared" si="11"/>
        <v>50</v>
      </c>
      <c r="AH37" s="10" t="str">
        <f t="shared" si="12"/>
        <v/>
      </c>
      <c r="AI37" s="13" t="str">
        <f t="shared" si="13"/>
        <v>18</v>
      </c>
      <c r="AJ37" s="11">
        <f t="shared" si="14"/>
        <v>18</v>
      </c>
    </row>
    <row r="38" spans="1:36" x14ac:dyDescent="0.25">
      <c r="A38" s="1">
        <v>20</v>
      </c>
      <c r="B38" s="4">
        <v>48</v>
      </c>
      <c r="C38" s="9" t="s">
        <v>546</v>
      </c>
      <c r="D38" s="9" t="s">
        <v>32</v>
      </c>
      <c r="E38" s="9" t="s">
        <v>33</v>
      </c>
      <c r="F38" s="9">
        <v>1129732707</v>
      </c>
      <c r="G38" s="9" t="s">
        <v>40</v>
      </c>
      <c r="H38" s="27"/>
      <c r="I38" s="6">
        <v>10</v>
      </c>
      <c r="J38" s="6">
        <v>10</v>
      </c>
      <c r="K38" s="9">
        <v>17</v>
      </c>
      <c r="L38" s="7">
        <f t="shared" si="15"/>
        <v>42.5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179</v>
      </c>
      <c r="Z38" s="10" t="str">
        <f t="shared" si="4"/>
        <v/>
      </c>
      <c r="AA38" s="10" t="str">
        <f t="shared" si="5"/>
        <v/>
      </c>
      <c r="AB38" s="10" t="str">
        <f t="shared" si="6"/>
        <v/>
      </c>
      <c r="AC38" s="10" t="str">
        <f t="shared" si="7"/>
        <v/>
      </c>
      <c r="AD38" s="10" t="str">
        <f t="shared" si="8"/>
        <v/>
      </c>
      <c r="AE38" s="10" t="str">
        <f t="shared" si="9"/>
        <v/>
      </c>
      <c r="AF38" s="10" t="str">
        <f t="shared" si="10"/>
        <v/>
      </c>
      <c r="AG38" s="10">
        <f t="shared" si="11"/>
        <v>42.5</v>
      </c>
      <c r="AH38" s="10" t="str">
        <f t="shared" si="12"/>
        <v/>
      </c>
      <c r="AI38" s="13" t="str">
        <f t="shared" si="13"/>
        <v>20</v>
      </c>
      <c r="AJ38" s="11">
        <f t="shared" si="14"/>
        <v>20</v>
      </c>
    </row>
    <row r="39" spans="1:36" x14ac:dyDescent="0.25">
      <c r="A39" s="1">
        <v>21</v>
      </c>
      <c r="B39" s="4">
        <v>48</v>
      </c>
      <c r="C39" s="9" t="s">
        <v>547</v>
      </c>
      <c r="D39" s="9" t="s">
        <v>208</v>
      </c>
      <c r="E39" s="9" t="s">
        <v>87</v>
      </c>
      <c r="F39" s="9">
        <v>658153319</v>
      </c>
      <c r="G39" s="9" t="s">
        <v>40</v>
      </c>
      <c r="H39" s="27"/>
      <c r="I39" s="6">
        <v>10</v>
      </c>
      <c r="J39" s="6">
        <v>10</v>
      </c>
      <c r="K39" s="9">
        <v>17</v>
      </c>
      <c r="L39" s="7">
        <f t="shared" si="15"/>
        <v>42.5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179</v>
      </c>
      <c r="Z39" s="10" t="str">
        <f t="shared" si="4"/>
        <v/>
      </c>
      <c r="AA39" s="10" t="str">
        <f t="shared" si="5"/>
        <v/>
      </c>
      <c r="AB39" s="10" t="str">
        <f t="shared" si="6"/>
        <v/>
      </c>
      <c r="AC39" s="10" t="str">
        <f t="shared" si="7"/>
        <v/>
      </c>
      <c r="AD39" s="10" t="str">
        <f t="shared" si="8"/>
        <v/>
      </c>
      <c r="AE39" s="10" t="str">
        <f t="shared" si="9"/>
        <v/>
      </c>
      <c r="AF39" s="10" t="str">
        <f t="shared" si="10"/>
        <v/>
      </c>
      <c r="AG39" s="10">
        <f t="shared" si="11"/>
        <v>42.5</v>
      </c>
      <c r="AH39" s="10" t="str">
        <f t="shared" si="12"/>
        <v/>
      </c>
      <c r="AI39" s="13" t="str">
        <f t="shared" si="13"/>
        <v>20</v>
      </c>
      <c r="AJ39" s="11">
        <f t="shared" si="14"/>
        <v>20</v>
      </c>
    </row>
    <row r="40" spans="1:36" x14ac:dyDescent="0.25">
      <c r="A40" s="1">
        <v>22</v>
      </c>
      <c r="B40" s="4">
        <v>48</v>
      </c>
      <c r="C40" s="9" t="s">
        <v>548</v>
      </c>
      <c r="D40" s="9" t="s">
        <v>119</v>
      </c>
      <c r="E40" s="9" t="s">
        <v>67</v>
      </c>
      <c r="F40" s="9">
        <v>2079802399</v>
      </c>
      <c r="G40" s="9" t="s">
        <v>40</v>
      </c>
      <c r="H40" s="27"/>
      <c r="I40" s="6">
        <v>10</v>
      </c>
      <c r="J40" s="6">
        <v>10</v>
      </c>
      <c r="K40" s="9">
        <v>17</v>
      </c>
      <c r="L40" s="7">
        <f t="shared" si="15"/>
        <v>42.5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179</v>
      </c>
      <c r="Z40" s="10" t="str">
        <f t="shared" si="4"/>
        <v/>
      </c>
      <c r="AA40" s="10" t="str">
        <f t="shared" si="5"/>
        <v/>
      </c>
      <c r="AB40" s="10" t="str">
        <f t="shared" si="6"/>
        <v/>
      </c>
      <c r="AC40" s="10" t="str">
        <f t="shared" si="7"/>
        <v/>
      </c>
      <c r="AD40" s="10" t="str">
        <f t="shared" si="8"/>
        <v/>
      </c>
      <c r="AE40" s="10" t="str">
        <f t="shared" si="9"/>
        <v/>
      </c>
      <c r="AF40" s="10" t="str">
        <f t="shared" si="10"/>
        <v/>
      </c>
      <c r="AG40" s="10">
        <f t="shared" si="11"/>
        <v>42.5</v>
      </c>
      <c r="AH40" s="10" t="str">
        <f t="shared" si="12"/>
        <v/>
      </c>
      <c r="AI40" s="13" t="str">
        <f t="shared" si="13"/>
        <v>20</v>
      </c>
      <c r="AJ40" s="11">
        <f t="shared" si="14"/>
        <v>20</v>
      </c>
    </row>
    <row r="41" spans="1:36" x14ac:dyDescent="0.25">
      <c r="A41" s="1">
        <v>23</v>
      </c>
      <c r="B41" s="4">
        <v>48</v>
      </c>
      <c r="C41" s="9" t="s">
        <v>549</v>
      </c>
      <c r="D41" s="9" t="s">
        <v>51</v>
      </c>
      <c r="E41" s="9" t="s">
        <v>282</v>
      </c>
      <c r="F41" s="9">
        <v>897444123</v>
      </c>
      <c r="G41" s="9" t="s">
        <v>40</v>
      </c>
      <c r="H41" s="27"/>
      <c r="I41" s="6">
        <v>10</v>
      </c>
      <c r="J41" s="6">
        <v>10</v>
      </c>
      <c r="K41" s="9">
        <v>17</v>
      </c>
      <c r="L41" s="7">
        <f t="shared" si="15"/>
        <v>42.5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179</v>
      </c>
      <c r="Z41" s="10" t="str">
        <f t="shared" si="4"/>
        <v/>
      </c>
      <c r="AA41" s="10" t="str">
        <f t="shared" si="5"/>
        <v/>
      </c>
      <c r="AB41" s="10" t="str">
        <f t="shared" si="6"/>
        <v/>
      </c>
      <c r="AC41" s="10" t="str">
        <f t="shared" si="7"/>
        <v/>
      </c>
      <c r="AD41" s="10" t="str">
        <f t="shared" si="8"/>
        <v/>
      </c>
      <c r="AE41" s="10" t="str">
        <f t="shared" si="9"/>
        <v/>
      </c>
      <c r="AF41" s="10" t="str">
        <f t="shared" si="10"/>
        <v/>
      </c>
      <c r="AG41" s="10">
        <f t="shared" si="11"/>
        <v>42.5</v>
      </c>
      <c r="AH41" s="10" t="str">
        <f t="shared" si="12"/>
        <v/>
      </c>
      <c r="AI41" s="13" t="str">
        <f t="shared" si="13"/>
        <v>20</v>
      </c>
      <c r="AJ41" s="11">
        <f t="shared" si="14"/>
        <v>20</v>
      </c>
    </row>
    <row r="42" spans="1:36" x14ac:dyDescent="0.25">
      <c r="A42" s="1">
        <v>24</v>
      </c>
      <c r="B42" s="4">
        <v>48</v>
      </c>
      <c r="C42" s="9" t="s">
        <v>527</v>
      </c>
      <c r="D42" s="9" t="s">
        <v>136</v>
      </c>
      <c r="E42" s="9" t="s">
        <v>49</v>
      </c>
      <c r="F42" s="9">
        <v>481997262</v>
      </c>
      <c r="G42" s="9" t="s">
        <v>40</v>
      </c>
      <c r="H42" s="27"/>
      <c r="I42" s="6">
        <v>10</v>
      </c>
      <c r="J42" s="6">
        <v>10</v>
      </c>
      <c r="K42" s="9">
        <v>16</v>
      </c>
      <c r="L42" s="7">
        <f t="shared" si="15"/>
        <v>40</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179</v>
      </c>
      <c r="Z42" s="10" t="str">
        <f t="shared" si="4"/>
        <v/>
      </c>
      <c r="AA42" s="10" t="str">
        <f t="shared" si="5"/>
        <v/>
      </c>
      <c r="AB42" s="10" t="str">
        <f t="shared" si="6"/>
        <v/>
      </c>
      <c r="AC42" s="10" t="str">
        <f t="shared" si="7"/>
        <v/>
      </c>
      <c r="AD42" s="10" t="str">
        <f t="shared" si="8"/>
        <v/>
      </c>
      <c r="AE42" s="10" t="str">
        <f t="shared" si="9"/>
        <v/>
      </c>
      <c r="AF42" s="10" t="str">
        <f t="shared" si="10"/>
        <v/>
      </c>
      <c r="AG42" s="10">
        <f t="shared" si="11"/>
        <v>40</v>
      </c>
      <c r="AH42" s="10" t="str">
        <f t="shared" si="12"/>
        <v/>
      </c>
      <c r="AI42" s="13" t="str">
        <f t="shared" si="13"/>
        <v>24</v>
      </c>
      <c r="AJ42" s="11">
        <f t="shared" si="14"/>
        <v>24</v>
      </c>
    </row>
    <row r="43" spans="1:36" x14ac:dyDescent="0.25">
      <c r="A43" s="1">
        <v>25</v>
      </c>
      <c r="B43" s="4">
        <v>48</v>
      </c>
      <c r="C43" s="9" t="s">
        <v>550</v>
      </c>
      <c r="D43" s="9" t="s">
        <v>91</v>
      </c>
      <c r="E43" s="9" t="s">
        <v>67</v>
      </c>
      <c r="F43" s="9">
        <v>795885717</v>
      </c>
      <c r="G43" s="9" t="s">
        <v>37</v>
      </c>
      <c r="H43" s="27"/>
      <c r="I43" s="6">
        <v>10</v>
      </c>
      <c r="J43" s="6">
        <v>10</v>
      </c>
      <c r="K43" s="9">
        <v>15</v>
      </c>
      <c r="L43" s="7">
        <f t="shared" si="15"/>
        <v>37.5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179</v>
      </c>
      <c r="Z43" s="10" t="str">
        <f t="shared" si="4"/>
        <v/>
      </c>
      <c r="AA43" s="10" t="str">
        <f t="shared" si="5"/>
        <v/>
      </c>
      <c r="AB43" s="10" t="str">
        <f t="shared" si="6"/>
        <v/>
      </c>
      <c r="AC43" s="10" t="str">
        <f t="shared" si="7"/>
        <v/>
      </c>
      <c r="AD43" s="10" t="str">
        <f t="shared" si="8"/>
        <v/>
      </c>
      <c r="AE43" s="10" t="str">
        <f t="shared" si="9"/>
        <v/>
      </c>
      <c r="AF43" s="10" t="str">
        <f t="shared" si="10"/>
        <v/>
      </c>
      <c r="AG43" s="10">
        <f t="shared" si="11"/>
        <v>37.5</v>
      </c>
      <c r="AH43" s="10" t="str">
        <f t="shared" si="12"/>
        <v/>
      </c>
      <c r="AI43" s="13" t="str">
        <f t="shared" si="13"/>
        <v>25</v>
      </c>
      <c r="AJ43" s="11">
        <f t="shared" si="14"/>
        <v>25</v>
      </c>
    </row>
    <row r="44" spans="1:36" x14ac:dyDescent="0.25">
      <c r="A44" s="1">
        <v>26</v>
      </c>
      <c r="B44" s="4">
        <v>48</v>
      </c>
      <c r="C44" s="9" t="s">
        <v>551</v>
      </c>
      <c r="D44" s="9" t="s">
        <v>529</v>
      </c>
      <c r="E44" s="9" t="s">
        <v>33</v>
      </c>
      <c r="F44" s="9">
        <v>2908240719</v>
      </c>
      <c r="G44" s="9" t="s">
        <v>40</v>
      </c>
      <c r="H44" s="27"/>
      <c r="I44" s="6">
        <v>10</v>
      </c>
      <c r="J44" s="6">
        <v>10</v>
      </c>
      <c r="K44" s="9">
        <v>15</v>
      </c>
      <c r="L44" s="7">
        <f t="shared" si="15"/>
        <v>37.5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179</v>
      </c>
      <c r="Z44" s="10" t="str">
        <f t="shared" si="4"/>
        <v/>
      </c>
      <c r="AA44" s="10" t="str">
        <f t="shared" si="5"/>
        <v/>
      </c>
      <c r="AB44" s="10" t="str">
        <f t="shared" si="6"/>
        <v/>
      </c>
      <c r="AC44" s="10" t="str">
        <f t="shared" si="7"/>
        <v/>
      </c>
      <c r="AD44" s="10" t="str">
        <f t="shared" si="8"/>
        <v/>
      </c>
      <c r="AE44" s="10" t="str">
        <f t="shared" si="9"/>
        <v/>
      </c>
      <c r="AF44" s="10" t="str">
        <f t="shared" si="10"/>
        <v/>
      </c>
      <c r="AG44" s="10">
        <f t="shared" si="11"/>
        <v>37.5</v>
      </c>
      <c r="AH44" s="10" t="str">
        <f t="shared" si="12"/>
        <v/>
      </c>
      <c r="AI44" s="13" t="str">
        <f t="shared" si="13"/>
        <v>25</v>
      </c>
      <c r="AJ44" s="11">
        <f t="shared" si="14"/>
        <v>25</v>
      </c>
    </row>
    <row r="45" spans="1:36" x14ac:dyDescent="0.25">
      <c r="A45" s="1">
        <v>27</v>
      </c>
      <c r="B45" s="4">
        <v>48</v>
      </c>
      <c r="C45" s="9" t="s">
        <v>552</v>
      </c>
      <c r="D45" s="9" t="s">
        <v>146</v>
      </c>
      <c r="E45" s="9" t="s">
        <v>36</v>
      </c>
      <c r="F45" s="9">
        <v>1701185898</v>
      </c>
      <c r="G45" s="9" t="s">
        <v>40</v>
      </c>
      <c r="H45" s="27"/>
      <c r="I45" s="6">
        <v>10</v>
      </c>
      <c r="J45" s="6">
        <v>10</v>
      </c>
      <c r="K45" s="9">
        <v>15</v>
      </c>
      <c r="L45" s="7">
        <f t="shared" si="15"/>
        <v>37.5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179</v>
      </c>
      <c r="Z45" s="10" t="str">
        <f t="shared" si="4"/>
        <v/>
      </c>
      <c r="AA45" s="10" t="str">
        <f t="shared" si="5"/>
        <v/>
      </c>
      <c r="AB45" s="10" t="str">
        <f t="shared" si="6"/>
        <v/>
      </c>
      <c r="AC45" s="10" t="str">
        <f t="shared" si="7"/>
        <v/>
      </c>
      <c r="AD45" s="10" t="str">
        <f t="shared" si="8"/>
        <v/>
      </c>
      <c r="AE45" s="10" t="str">
        <f t="shared" si="9"/>
        <v/>
      </c>
      <c r="AF45" s="10" t="str">
        <f t="shared" si="10"/>
        <v/>
      </c>
      <c r="AG45" s="10">
        <f t="shared" si="11"/>
        <v>37.5</v>
      </c>
      <c r="AH45" s="10" t="str">
        <f t="shared" si="12"/>
        <v/>
      </c>
      <c r="AI45" s="13" t="str">
        <f t="shared" si="13"/>
        <v>25</v>
      </c>
      <c r="AJ45" s="11">
        <f t="shared" si="14"/>
        <v>25</v>
      </c>
    </row>
    <row r="46" spans="1:36" x14ac:dyDescent="0.25">
      <c r="A46" s="1">
        <v>28</v>
      </c>
      <c r="B46" s="4">
        <v>48</v>
      </c>
      <c r="C46" s="9" t="s">
        <v>553</v>
      </c>
      <c r="D46" s="9" t="s">
        <v>43</v>
      </c>
      <c r="E46" s="9" t="s">
        <v>87</v>
      </c>
      <c r="F46" s="9">
        <v>2602740993</v>
      </c>
      <c r="G46" s="9" t="s">
        <v>40</v>
      </c>
      <c r="H46" s="27"/>
      <c r="I46" s="6">
        <v>10</v>
      </c>
      <c r="J46" s="6">
        <v>10</v>
      </c>
      <c r="K46" s="9">
        <v>15</v>
      </c>
      <c r="L46" s="7">
        <f t="shared" si="15"/>
        <v>37.5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179</v>
      </c>
      <c r="Z46" s="10" t="str">
        <f t="shared" si="4"/>
        <v/>
      </c>
      <c r="AA46" s="10" t="str">
        <f t="shared" si="5"/>
        <v/>
      </c>
      <c r="AB46" s="10" t="str">
        <f t="shared" si="6"/>
        <v/>
      </c>
      <c r="AC46" s="10" t="str">
        <f t="shared" si="7"/>
        <v/>
      </c>
      <c r="AD46" s="10" t="str">
        <f t="shared" si="8"/>
        <v/>
      </c>
      <c r="AE46" s="10" t="str">
        <f t="shared" si="9"/>
        <v/>
      </c>
      <c r="AF46" s="10" t="str">
        <f t="shared" si="10"/>
        <v/>
      </c>
      <c r="AG46" s="10">
        <f t="shared" si="11"/>
        <v>37.5</v>
      </c>
      <c r="AH46" s="10" t="str">
        <f t="shared" si="12"/>
        <v/>
      </c>
      <c r="AI46" s="13" t="str">
        <f t="shared" si="13"/>
        <v>25</v>
      </c>
      <c r="AJ46" s="11">
        <f t="shared" si="14"/>
        <v>25</v>
      </c>
    </row>
    <row r="47" spans="1:36" x14ac:dyDescent="0.25">
      <c r="A47" s="1">
        <v>29</v>
      </c>
      <c r="B47" s="4">
        <v>48</v>
      </c>
      <c r="C47" s="9" t="s">
        <v>554</v>
      </c>
      <c r="D47" s="9" t="s">
        <v>91</v>
      </c>
      <c r="E47" s="9" t="s">
        <v>195</v>
      </c>
      <c r="F47" s="9">
        <v>4032199204</v>
      </c>
      <c r="G47" s="9" t="s">
        <v>37</v>
      </c>
      <c r="H47" s="27"/>
      <c r="I47" s="6">
        <v>10</v>
      </c>
      <c r="J47" s="6">
        <v>10</v>
      </c>
      <c r="K47" s="9">
        <v>14</v>
      </c>
      <c r="L47" s="7">
        <f t="shared" si="15"/>
        <v>35</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179</v>
      </c>
      <c r="Z47" s="10" t="str">
        <f t="shared" si="4"/>
        <v/>
      </c>
      <c r="AA47" s="10" t="str">
        <f t="shared" si="5"/>
        <v/>
      </c>
      <c r="AB47" s="10" t="str">
        <f t="shared" si="6"/>
        <v/>
      </c>
      <c r="AC47" s="10" t="str">
        <f t="shared" si="7"/>
        <v/>
      </c>
      <c r="AD47" s="10" t="str">
        <f t="shared" si="8"/>
        <v/>
      </c>
      <c r="AE47" s="10" t="str">
        <f t="shared" si="9"/>
        <v/>
      </c>
      <c r="AF47" s="10" t="str">
        <f t="shared" si="10"/>
        <v/>
      </c>
      <c r="AG47" s="10">
        <f t="shared" si="11"/>
        <v>35</v>
      </c>
      <c r="AH47" s="10" t="str">
        <f t="shared" si="12"/>
        <v/>
      </c>
      <c r="AI47" s="13" t="str">
        <f t="shared" si="13"/>
        <v>29</v>
      </c>
      <c r="AJ47" s="11">
        <f t="shared" si="14"/>
        <v>29</v>
      </c>
    </row>
    <row r="48" spans="1:36" x14ac:dyDescent="0.25">
      <c r="A48" s="1">
        <v>30</v>
      </c>
      <c r="B48" s="4">
        <v>48</v>
      </c>
      <c r="C48" s="9" t="s">
        <v>555</v>
      </c>
      <c r="D48" s="9" t="s">
        <v>327</v>
      </c>
      <c r="E48" s="9" t="s">
        <v>142</v>
      </c>
      <c r="F48" s="9">
        <v>17484910</v>
      </c>
      <c r="G48" s="9" t="s">
        <v>40</v>
      </c>
      <c r="H48" s="27"/>
      <c r="I48" s="6">
        <v>10</v>
      </c>
      <c r="J48" s="6">
        <v>10</v>
      </c>
      <c r="K48" s="9">
        <v>13</v>
      </c>
      <c r="L48" s="7">
        <f t="shared" si="15"/>
        <v>32.5</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179</v>
      </c>
      <c r="Z48" s="10" t="str">
        <f t="shared" si="4"/>
        <v/>
      </c>
      <c r="AA48" s="10" t="str">
        <f t="shared" si="5"/>
        <v/>
      </c>
      <c r="AB48" s="10" t="str">
        <f t="shared" si="6"/>
        <v/>
      </c>
      <c r="AC48" s="10" t="str">
        <f t="shared" si="7"/>
        <v/>
      </c>
      <c r="AD48" s="10" t="str">
        <f t="shared" si="8"/>
        <v/>
      </c>
      <c r="AE48" s="10" t="str">
        <f t="shared" si="9"/>
        <v/>
      </c>
      <c r="AF48" s="10" t="str">
        <f t="shared" si="10"/>
        <v/>
      </c>
      <c r="AG48" s="10">
        <f t="shared" si="11"/>
        <v>32.5</v>
      </c>
      <c r="AH48" s="10" t="str">
        <f t="shared" si="12"/>
        <v/>
      </c>
      <c r="AI48" s="13" t="str">
        <f t="shared" si="13"/>
        <v>30</v>
      </c>
      <c r="AJ48" s="11">
        <f t="shared" si="14"/>
        <v>30</v>
      </c>
    </row>
    <row r="49" spans="1:36" x14ac:dyDescent="0.25">
      <c r="A49" s="1">
        <v>31</v>
      </c>
      <c r="B49" s="4">
        <v>48</v>
      </c>
      <c r="C49" s="9" t="s">
        <v>556</v>
      </c>
      <c r="D49" s="9" t="s">
        <v>188</v>
      </c>
      <c r="E49" s="9" t="s">
        <v>84</v>
      </c>
      <c r="F49" s="9">
        <v>2674809293</v>
      </c>
      <c r="G49" s="9" t="s">
        <v>40</v>
      </c>
      <c r="H49" s="27"/>
      <c r="I49" s="6">
        <v>10</v>
      </c>
      <c r="J49" s="6">
        <v>10</v>
      </c>
      <c r="K49" s="9">
        <v>13</v>
      </c>
      <c r="L49" s="7">
        <f t="shared" si="15"/>
        <v>32.5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179</v>
      </c>
      <c r="Z49" s="10" t="str">
        <f t="shared" si="4"/>
        <v/>
      </c>
      <c r="AA49" s="10" t="str">
        <f t="shared" si="5"/>
        <v/>
      </c>
      <c r="AB49" s="10" t="str">
        <f t="shared" si="6"/>
        <v/>
      </c>
      <c r="AC49" s="10" t="str">
        <f t="shared" si="7"/>
        <v/>
      </c>
      <c r="AD49" s="10" t="str">
        <f t="shared" si="8"/>
        <v/>
      </c>
      <c r="AE49" s="10" t="str">
        <f t="shared" si="9"/>
        <v/>
      </c>
      <c r="AF49" s="10" t="str">
        <f t="shared" si="10"/>
        <v/>
      </c>
      <c r="AG49" s="10">
        <f t="shared" si="11"/>
        <v>32.5</v>
      </c>
      <c r="AH49" s="10" t="str">
        <f t="shared" si="12"/>
        <v/>
      </c>
      <c r="AI49" s="13" t="str">
        <f t="shared" si="13"/>
        <v>30</v>
      </c>
      <c r="AJ49" s="11">
        <f t="shared" si="14"/>
        <v>30</v>
      </c>
    </row>
    <row r="50" spans="1:36" x14ac:dyDescent="0.25">
      <c r="A50" s="1">
        <v>32</v>
      </c>
      <c r="B50" s="4">
        <v>48</v>
      </c>
      <c r="C50" s="9" t="s">
        <v>557</v>
      </c>
      <c r="D50" s="9" t="s">
        <v>268</v>
      </c>
      <c r="E50" s="9" t="s">
        <v>49</v>
      </c>
      <c r="F50" s="9">
        <v>1562423099</v>
      </c>
      <c r="G50" s="9" t="s">
        <v>40</v>
      </c>
      <c r="H50" s="27"/>
      <c r="I50" s="6">
        <v>10</v>
      </c>
      <c r="J50" s="6">
        <v>10</v>
      </c>
      <c r="K50" s="9">
        <v>12</v>
      </c>
      <c r="L50" s="7">
        <f t="shared" si="15"/>
        <v>30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179</v>
      </c>
      <c r="Z50" s="10" t="str">
        <f t="shared" si="4"/>
        <v/>
      </c>
      <c r="AA50" s="10" t="str">
        <f t="shared" si="5"/>
        <v/>
      </c>
      <c r="AB50" s="10" t="str">
        <f t="shared" si="6"/>
        <v/>
      </c>
      <c r="AC50" s="10" t="str">
        <f t="shared" si="7"/>
        <v/>
      </c>
      <c r="AD50" s="10" t="str">
        <f t="shared" si="8"/>
        <v/>
      </c>
      <c r="AE50" s="10" t="str">
        <f t="shared" si="9"/>
        <v/>
      </c>
      <c r="AF50" s="10" t="str">
        <f t="shared" si="10"/>
        <v/>
      </c>
      <c r="AG50" s="10">
        <f t="shared" si="11"/>
        <v>30</v>
      </c>
      <c r="AH50" s="10" t="str">
        <f t="shared" si="12"/>
        <v/>
      </c>
      <c r="AI50" s="13" t="str">
        <f t="shared" si="13"/>
        <v>32</v>
      </c>
      <c r="AJ50" s="11">
        <f t="shared" si="14"/>
        <v>32</v>
      </c>
    </row>
    <row r="51" spans="1:36" x14ac:dyDescent="0.25">
      <c r="A51" s="1">
        <v>33</v>
      </c>
      <c r="B51" s="4">
        <v>48</v>
      </c>
      <c r="C51" s="9" t="s">
        <v>558</v>
      </c>
      <c r="D51" s="9" t="s">
        <v>529</v>
      </c>
      <c r="E51" s="9" t="s">
        <v>67</v>
      </c>
      <c r="F51" s="9">
        <v>202886308</v>
      </c>
      <c r="G51" s="9" t="s">
        <v>40</v>
      </c>
      <c r="H51" s="27"/>
      <c r="I51" s="6">
        <v>10</v>
      </c>
      <c r="J51" s="6">
        <v>10</v>
      </c>
      <c r="K51" s="9">
        <v>12</v>
      </c>
      <c r="L51" s="7">
        <f t="shared" si="15"/>
        <v>30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179</v>
      </c>
      <c r="Z51" s="10" t="str">
        <f t="shared" si="4"/>
        <v/>
      </c>
      <c r="AA51" s="10" t="str">
        <f t="shared" si="5"/>
        <v/>
      </c>
      <c r="AB51" s="10" t="str">
        <f t="shared" si="6"/>
        <v/>
      </c>
      <c r="AC51" s="10" t="str">
        <f t="shared" si="7"/>
        <v/>
      </c>
      <c r="AD51" s="10" t="str">
        <f t="shared" si="8"/>
        <v/>
      </c>
      <c r="AE51" s="10" t="str">
        <f t="shared" si="9"/>
        <v/>
      </c>
      <c r="AF51" s="10" t="str">
        <f t="shared" si="10"/>
        <v/>
      </c>
      <c r="AG51" s="10">
        <f t="shared" si="11"/>
        <v>30</v>
      </c>
      <c r="AH51" s="10" t="str">
        <f t="shared" si="12"/>
        <v/>
      </c>
      <c r="AI51" s="13" t="str">
        <f t="shared" si="13"/>
        <v>32</v>
      </c>
      <c r="AJ51" s="11">
        <f t="shared" si="14"/>
        <v>32</v>
      </c>
    </row>
    <row r="52" spans="1:36" x14ac:dyDescent="0.25">
      <c r="A52" s="1">
        <v>34</v>
      </c>
      <c r="B52" s="4">
        <v>48</v>
      </c>
      <c r="C52" s="9" t="s">
        <v>559</v>
      </c>
      <c r="D52" s="9" t="s">
        <v>130</v>
      </c>
      <c r="E52" s="9" t="s">
        <v>36</v>
      </c>
      <c r="F52" s="9">
        <v>3094513962</v>
      </c>
      <c r="G52" s="9" t="s">
        <v>40</v>
      </c>
      <c r="H52" s="27"/>
      <c r="I52" s="6">
        <v>10</v>
      </c>
      <c r="J52" s="6">
        <v>10</v>
      </c>
      <c r="K52" s="9">
        <v>12</v>
      </c>
      <c r="L52" s="7">
        <f t="shared" si="15"/>
        <v>30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179</v>
      </c>
      <c r="Z52" s="10" t="str">
        <f t="shared" si="4"/>
        <v/>
      </c>
      <c r="AA52" s="10" t="str">
        <f t="shared" si="5"/>
        <v/>
      </c>
      <c r="AB52" s="10" t="str">
        <f t="shared" si="6"/>
        <v/>
      </c>
      <c r="AC52" s="10" t="str">
        <f t="shared" si="7"/>
        <v/>
      </c>
      <c r="AD52" s="10" t="str">
        <f t="shared" si="8"/>
        <v/>
      </c>
      <c r="AE52" s="10" t="str">
        <f t="shared" si="9"/>
        <v/>
      </c>
      <c r="AF52" s="10" t="str">
        <f t="shared" si="10"/>
        <v/>
      </c>
      <c r="AG52" s="10">
        <f t="shared" si="11"/>
        <v>30</v>
      </c>
      <c r="AH52" s="10" t="str">
        <f t="shared" si="12"/>
        <v/>
      </c>
      <c r="AI52" s="13" t="str">
        <f t="shared" si="13"/>
        <v>32</v>
      </c>
      <c r="AJ52" s="11">
        <f t="shared" si="14"/>
        <v>32</v>
      </c>
    </row>
    <row r="53" spans="1:36" x14ac:dyDescent="0.25">
      <c r="A53" s="1">
        <v>35</v>
      </c>
      <c r="B53" s="4">
        <v>48</v>
      </c>
      <c r="C53" s="9" t="s">
        <v>560</v>
      </c>
      <c r="D53" s="9" t="s">
        <v>82</v>
      </c>
      <c r="E53" s="9" t="s">
        <v>173</v>
      </c>
      <c r="F53" s="9">
        <v>799035554</v>
      </c>
      <c r="G53" s="9" t="s">
        <v>40</v>
      </c>
      <c r="H53" s="27"/>
      <c r="I53" s="6">
        <v>10</v>
      </c>
      <c r="J53" s="6">
        <v>10</v>
      </c>
      <c r="K53" s="9">
        <v>12</v>
      </c>
      <c r="L53" s="7">
        <f t="shared" si="15"/>
        <v>30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179</v>
      </c>
      <c r="Z53" s="10" t="str">
        <f t="shared" si="4"/>
        <v/>
      </c>
      <c r="AA53" s="10" t="str">
        <f t="shared" si="5"/>
        <v/>
      </c>
      <c r="AB53" s="10" t="str">
        <f t="shared" si="6"/>
        <v/>
      </c>
      <c r="AC53" s="10" t="str">
        <f t="shared" si="7"/>
        <v/>
      </c>
      <c r="AD53" s="10" t="str">
        <f t="shared" si="8"/>
        <v/>
      </c>
      <c r="AE53" s="10" t="str">
        <f t="shared" si="9"/>
        <v/>
      </c>
      <c r="AF53" s="10" t="str">
        <f t="shared" si="10"/>
        <v/>
      </c>
      <c r="AG53" s="10">
        <f t="shared" si="11"/>
        <v>30</v>
      </c>
      <c r="AH53" s="10" t="str">
        <f t="shared" si="12"/>
        <v/>
      </c>
      <c r="AI53" s="13" t="str">
        <f t="shared" si="13"/>
        <v>32</v>
      </c>
      <c r="AJ53" s="11">
        <f t="shared" si="14"/>
        <v>32</v>
      </c>
    </row>
    <row r="54" spans="1:36" x14ac:dyDescent="0.25">
      <c r="A54" s="1">
        <v>36</v>
      </c>
      <c r="B54" s="4">
        <v>48</v>
      </c>
      <c r="C54" s="9" t="s">
        <v>561</v>
      </c>
      <c r="D54" s="9" t="s">
        <v>119</v>
      </c>
      <c r="E54" s="9" t="s">
        <v>49</v>
      </c>
      <c r="F54" s="9">
        <v>2124387053</v>
      </c>
      <c r="G54" s="9" t="s">
        <v>37</v>
      </c>
      <c r="H54" s="27"/>
      <c r="I54" s="6">
        <v>10</v>
      </c>
      <c r="J54" s="6">
        <v>10</v>
      </c>
      <c r="K54" s="9">
        <v>9</v>
      </c>
      <c r="L54" s="7">
        <f t="shared" si="15"/>
        <v>22.5</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179</v>
      </c>
      <c r="Z54" s="10" t="str">
        <f t="shared" si="4"/>
        <v/>
      </c>
      <c r="AA54" s="10" t="str">
        <f t="shared" si="5"/>
        <v/>
      </c>
      <c r="AB54" s="10" t="str">
        <f t="shared" si="6"/>
        <v/>
      </c>
      <c r="AC54" s="10" t="str">
        <f t="shared" si="7"/>
        <v/>
      </c>
      <c r="AD54" s="10" t="str">
        <f t="shared" si="8"/>
        <v/>
      </c>
      <c r="AE54" s="10" t="str">
        <f t="shared" si="9"/>
        <v/>
      </c>
      <c r="AF54" s="10" t="str">
        <f t="shared" si="10"/>
        <v/>
      </c>
      <c r="AG54" s="10">
        <f t="shared" si="11"/>
        <v>22.5</v>
      </c>
      <c r="AH54" s="10" t="str">
        <f t="shared" si="12"/>
        <v/>
      </c>
      <c r="AI54" s="13" t="str">
        <f t="shared" si="13"/>
        <v>36</v>
      </c>
      <c r="AJ54" s="11">
        <f t="shared" si="14"/>
        <v>36</v>
      </c>
    </row>
  </sheetData>
  <mergeCells count="6">
    <mergeCell ref="A16:B16"/>
    <mergeCell ref="A6:B7"/>
    <mergeCell ref="C6:G6"/>
    <mergeCell ref="H6:H7"/>
    <mergeCell ref="I6:J6"/>
    <mergeCell ref="I7:J7"/>
  </mergeCells>
  <conditionalFormatting sqref="L19:L54">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55"/>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29"/>
      <c r="B6" s="30"/>
      <c r="C6" s="33" t="s">
        <v>14</v>
      </c>
      <c r="D6" s="34"/>
      <c r="E6" s="34"/>
      <c r="F6" s="34"/>
      <c r="G6" s="35"/>
      <c r="H6" s="36" t="s">
        <v>15</v>
      </c>
      <c r="I6" s="38" t="s">
        <v>16</v>
      </c>
      <c r="J6" s="39"/>
    </row>
    <row r="7" spans="1:36" ht="15" customHeight="1" x14ac:dyDescent="0.25">
      <c r="A7" s="31"/>
      <c r="B7" s="32"/>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37</v>
      </c>
      <c r="D15" s="17">
        <f>COUNTIF($Z$19:$Z$928,12)</f>
        <v>3</v>
      </c>
      <c r="E15" s="17">
        <f>COUNTIF($Z$19:$Z$928,111)</f>
        <v>7</v>
      </c>
      <c r="F15" s="17">
        <f t="shared" si="2"/>
        <v>10</v>
      </c>
      <c r="G15" s="15">
        <f t="shared" si="0"/>
        <v>27</v>
      </c>
      <c r="H15" s="21">
        <v>40</v>
      </c>
      <c r="I15" s="22"/>
      <c r="J15" s="19">
        <f t="shared" si="1"/>
        <v>17</v>
      </c>
      <c r="Z15" s="10"/>
      <c r="AA15" s="10"/>
      <c r="AB15" s="10"/>
      <c r="AC15" s="10"/>
      <c r="AD15" s="10"/>
      <c r="AE15" s="10"/>
      <c r="AF15" s="10"/>
      <c r="AG15" s="10"/>
      <c r="AH15" s="11"/>
      <c r="AI15" s="11">
        <f t="shared" si="3"/>
        <v>0</v>
      </c>
      <c r="AJ15" s="11">
        <f t="shared" si="3"/>
        <v>17</v>
      </c>
    </row>
    <row r="16" spans="1:36" x14ac:dyDescent="0.25">
      <c r="A16" s="33" t="s">
        <v>24</v>
      </c>
      <c r="B16" s="35"/>
      <c r="C16" s="17">
        <f>SUM(C8:C15)</f>
        <v>37</v>
      </c>
      <c r="D16" s="17">
        <f>COUNTIF($N$19:$N$22,"победитель")</f>
        <v>1</v>
      </c>
      <c r="E16" s="17">
        <f>COUNTIF($N$19:$N$22,"призер")</f>
        <v>2</v>
      </c>
      <c r="F16" s="17">
        <f t="shared" si="2"/>
        <v>3</v>
      </c>
      <c r="G16" s="23">
        <f>SUM(G8:G15)</f>
        <v>27</v>
      </c>
      <c r="H16" s="24"/>
      <c r="I16" s="25"/>
      <c r="J16" s="26">
        <f>SUM(J8:J15)</f>
        <v>17</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562</v>
      </c>
      <c r="D19" s="9" t="s">
        <v>439</v>
      </c>
      <c r="E19" s="9" t="s">
        <v>205</v>
      </c>
      <c r="F19" s="9">
        <v>3713899225</v>
      </c>
      <c r="G19" s="9" t="s">
        <v>28</v>
      </c>
      <c r="H19" s="5"/>
      <c r="I19" s="6">
        <v>11</v>
      </c>
      <c r="J19" s="6">
        <v>11</v>
      </c>
      <c r="K19" s="9">
        <v>38</v>
      </c>
      <c r="L19" s="7">
        <f>K19*100/(IF(J19=$A$8,$H$8,IF(J19=$A$9,$H$9,IF(J19=$A$10,$H$10,IF(J19=$A$11,$H$11,IF(J19=$A$12,$H$12,IF(J19=$A$13,$H$13,IF(J19=$A$14,$H$14,$H$15))))))))</f>
        <v>95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177</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95</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563</v>
      </c>
      <c r="D20" s="9" t="s">
        <v>208</v>
      </c>
      <c r="E20" s="9" t="s">
        <v>36</v>
      </c>
      <c r="F20" s="9">
        <v>1421601439</v>
      </c>
      <c r="G20" s="9" t="s">
        <v>28</v>
      </c>
      <c r="H20" s="27"/>
      <c r="I20" s="6">
        <v>11</v>
      </c>
      <c r="J20" s="6">
        <v>11</v>
      </c>
      <c r="K20" s="9">
        <v>37</v>
      </c>
      <c r="L20" s="7">
        <f>K20*100/(IF(J20=$A$8,$H$8,IF(J20=$A$9,$H$9,IF(J20=$A$10,$H$10,IF(J20=$A$11,$H$11,IF(J20=$A$12,$H$12,IF(J20=$A$13,$H$13,IF(J20=$A$14,$H$14,$H$15))))))))</f>
        <v>92.5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178</v>
      </c>
      <c r="Z20" s="10">
        <f t="shared" ref="Z20:Z55" si="4">IF(N20="победитель",1+J20,IF(N20="призер",100+J20,""))</f>
        <v>111</v>
      </c>
      <c r="AA20" s="10" t="str">
        <f t="shared" ref="AA20:AA55" si="5">IF(J20=4,L20,"")</f>
        <v/>
      </c>
      <c r="AB20" s="10" t="str">
        <f t="shared" ref="AB20:AB55" si="6">IF(J20=5,L20,"")</f>
        <v/>
      </c>
      <c r="AC20" s="10" t="str">
        <f t="shared" ref="AC20:AC55" si="7">IF(J20=6,L20,"")</f>
        <v/>
      </c>
      <c r="AD20" s="10" t="str">
        <f t="shared" ref="AD20:AD55" si="8">IF(J20=7,L20,"")</f>
        <v/>
      </c>
      <c r="AE20" s="10" t="str">
        <f t="shared" ref="AE20:AE55" si="9">IF(J20=8,L20,"")</f>
        <v/>
      </c>
      <c r="AF20" s="10" t="str">
        <f t="shared" ref="AF20:AF55" si="10">IF(J20=9,L20,"")</f>
        <v/>
      </c>
      <c r="AG20" s="10" t="str">
        <f t="shared" ref="AG20:AG55" si="11">IF(J20=10,L20,"")</f>
        <v/>
      </c>
      <c r="AH20" s="10">
        <f t="shared" ref="AH20:AH55" si="12">IF(J20=11,L20,"")</f>
        <v>92.5</v>
      </c>
      <c r="AI20" s="13" t="str">
        <f t="shared" ref="AI20:AI55" si="13">IF(J20=4,RANK(L20,$AA$19:$AA$403,0),"")&amp;IF(J20=5,RANK(L20,$AB$19:$AB$403,0),"")&amp;IF(J20=6,RANK(L20,$AC$19:$AC$403,0),"")&amp;IF(J20=7,RANK(L20,$AD$19:$AD$403,0),"")&amp;IF(J20=8,RANK(L20,$AE$19:$AE$403,0),"")&amp;IF(J20=9,RANK(L20,$AF$19:$AF$403,0),"")&amp;IF(J20=10,RANK(L20,$AG$19:$AG$403,0),"")&amp;IF(J20=11,RANK(L20,$AH$19:$AH$403,0),"")</f>
        <v>2</v>
      </c>
      <c r="AJ20" s="11">
        <f t="shared" ref="AJ20:AJ55" si="14">AI20+1-1</f>
        <v>2</v>
      </c>
    </row>
    <row r="21" spans="1:36" x14ac:dyDescent="0.25">
      <c r="A21" s="1">
        <v>3</v>
      </c>
      <c r="B21" s="4">
        <v>48</v>
      </c>
      <c r="C21" s="9" t="s">
        <v>564</v>
      </c>
      <c r="D21" s="9" t="s">
        <v>56</v>
      </c>
      <c r="E21" s="9" t="s">
        <v>142</v>
      </c>
      <c r="F21" s="9">
        <v>2641152130</v>
      </c>
      <c r="G21" s="9" t="s">
        <v>28</v>
      </c>
      <c r="H21" s="27"/>
      <c r="I21" s="6">
        <v>11</v>
      </c>
      <c r="J21" s="6">
        <v>11</v>
      </c>
      <c r="K21" s="9">
        <v>36</v>
      </c>
      <c r="L21" s="7">
        <f t="shared" ref="L21:L55" si="15">K21*100/(IF(J21=$A$8,$H$8,IF(J21=$A$9,$H$9,IF(J21=$A$10,$H$10,IF(J21=$A$11,$H$11,IF(J21=$A$12,$H$12,IF(J21=$A$13,$H$13,IF(J21=$A$14,$H$14,$H$15))))))))</f>
        <v>90</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178</v>
      </c>
      <c r="Z21" s="10">
        <f t="shared" si="4"/>
        <v>111</v>
      </c>
      <c r="AA21" s="10" t="str">
        <f t="shared" si="5"/>
        <v/>
      </c>
      <c r="AB21" s="10" t="str">
        <f t="shared" si="6"/>
        <v/>
      </c>
      <c r="AC21" s="10" t="str">
        <f t="shared" si="7"/>
        <v/>
      </c>
      <c r="AD21" s="10" t="str">
        <f t="shared" si="8"/>
        <v/>
      </c>
      <c r="AE21" s="10" t="str">
        <f t="shared" si="9"/>
        <v/>
      </c>
      <c r="AF21" s="10" t="str">
        <f t="shared" si="10"/>
        <v/>
      </c>
      <c r="AG21" s="10" t="str">
        <f t="shared" si="11"/>
        <v/>
      </c>
      <c r="AH21" s="10">
        <f t="shared" si="12"/>
        <v>90</v>
      </c>
      <c r="AI21" s="13" t="str">
        <f t="shared" si="13"/>
        <v>3</v>
      </c>
      <c r="AJ21" s="11">
        <f t="shared" si="14"/>
        <v>3</v>
      </c>
    </row>
    <row r="22" spans="1:36" x14ac:dyDescent="0.25">
      <c r="A22" s="1">
        <v>4</v>
      </c>
      <c r="B22" s="4">
        <v>48</v>
      </c>
      <c r="C22" s="9" t="s">
        <v>477</v>
      </c>
      <c r="D22" s="9" t="s">
        <v>46</v>
      </c>
      <c r="E22" s="9" t="s">
        <v>36</v>
      </c>
      <c r="F22" s="9">
        <v>3627334671</v>
      </c>
      <c r="G22" s="9" t="s">
        <v>28</v>
      </c>
      <c r="H22" s="27"/>
      <c r="I22" s="6">
        <v>11</v>
      </c>
      <c r="J22" s="6">
        <v>11</v>
      </c>
      <c r="K22" s="9">
        <v>35</v>
      </c>
      <c r="L22" s="7">
        <f t="shared" si="15"/>
        <v>87.5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180</v>
      </c>
      <c r="Z22" s="10" t="str">
        <f t="shared" si="4"/>
        <v/>
      </c>
      <c r="AA22" s="10" t="str">
        <f t="shared" si="5"/>
        <v/>
      </c>
      <c r="AB22" s="10" t="str">
        <f t="shared" si="6"/>
        <v/>
      </c>
      <c r="AC22" s="10" t="str">
        <f t="shared" si="7"/>
        <v/>
      </c>
      <c r="AD22" s="10" t="str">
        <f t="shared" si="8"/>
        <v/>
      </c>
      <c r="AE22" s="10" t="str">
        <f t="shared" si="9"/>
        <v/>
      </c>
      <c r="AF22" s="10" t="str">
        <f t="shared" si="10"/>
        <v/>
      </c>
      <c r="AG22" s="10" t="str">
        <f t="shared" si="11"/>
        <v/>
      </c>
      <c r="AH22" s="10">
        <f t="shared" si="12"/>
        <v>87.5</v>
      </c>
      <c r="AI22" s="13" t="str">
        <f t="shared" si="13"/>
        <v>4</v>
      </c>
      <c r="AJ22" s="11">
        <f t="shared" si="14"/>
        <v>4</v>
      </c>
    </row>
    <row r="23" spans="1:36" x14ac:dyDescent="0.25">
      <c r="A23" s="1">
        <v>5</v>
      </c>
      <c r="B23" s="4">
        <v>48</v>
      </c>
      <c r="C23" s="9" t="s">
        <v>517</v>
      </c>
      <c r="D23" s="9" t="s">
        <v>159</v>
      </c>
      <c r="E23" s="9" t="s">
        <v>67</v>
      </c>
      <c r="F23" s="9">
        <v>2299871012</v>
      </c>
      <c r="G23" s="9" t="s">
        <v>28</v>
      </c>
      <c r="H23" s="27"/>
      <c r="I23" s="6">
        <v>11</v>
      </c>
      <c r="J23" s="6">
        <v>11</v>
      </c>
      <c r="K23" s="9">
        <v>31</v>
      </c>
      <c r="L23" s="7">
        <f t="shared" si="15"/>
        <v>77.5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180</v>
      </c>
      <c r="Z23" s="10" t="str">
        <f t="shared" si="4"/>
        <v/>
      </c>
      <c r="AA23" s="10" t="str">
        <f t="shared" si="5"/>
        <v/>
      </c>
      <c r="AB23" s="10" t="str">
        <f t="shared" si="6"/>
        <v/>
      </c>
      <c r="AC23" s="10" t="str">
        <f t="shared" si="7"/>
        <v/>
      </c>
      <c r="AD23" s="10" t="str">
        <f t="shared" si="8"/>
        <v/>
      </c>
      <c r="AE23" s="10" t="str">
        <f t="shared" si="9"/>
        <v/>
      </c>
      <c r="AF23" s="10" t="str">
        <f t="shared" si="10"/>
        <v/>
      </c>
      <c r="AG23" s="10" t="str">
        <f t="shared" si="11"/>
        <v/>
      </c>
      <c r="AH23" s="10">
        <f t="shared" si="12"/>
        <v>77.5</v>
      </c>
      <c r="AI23" s="13" t="str">
        <f t="shared" si="13"/>
        <v>5</v>
      </c>
      <c r="AJ23" s="11">
        <f t="shared" si="14"/>
        <v>5</v>
      </c>
    </row>
    <row r="24" spans="1:36" x14ac:dyDescent="0.25">
      <c r="A24" s="1">
        <v>6</v>
      </c>
      <c r="B24" s="4">
        <v>48</v>
      </c>
      <c r="C24" s="9" t="s">
        <v>565</v>
      </c>
      <c r="D24" s="9" t="s">
        <v>184</v>
      </c>
      <c r="E24" s="9" t="s">
        <v>36</v>
      </c>
      <c r="F24" s="9">
        <v>1350140135</v>
      </c>
      <c r="G24" s="9" t="s">
        <v>28</v>
      </c>
      <c r="H24" s="27"/>
      <c r="I24" s="6">
        <v>11</v>
      </c>
      <c r="J24" s="6">
        <v>11</v>
      </c>
      <c r="K24" s="9">
        <v>28</v>
      </c>
      <c r="L24" s="7">
        <f t="shared" si="15"/>
        <v>70</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180</v>
      </c>
      <c r="Z24" s="10" t="str">
        <f t="shared" si="4"/>
        <v/>
      </c>
      <c r="AA24" s="10" t="str">
        <f t="shared" si="5"/>
        <v/>
      </c>
      <c r="AB24" s="10" t="str">
        <f t="shared" si="6"/>
        <v/>
      </c>
      <c r="AC24" s="10" t="str">
        <f t="shared" si="7"/>
        <v/>
      </c>
      <c r="AD24" s="10" t="str">
        <f t="shared" si="8"/>
        <v/>
      </c>
      <c r="AE24" s="10" t="str">
        <f t="shared" si="9"/>
        <v/>
      </c>
      <c r="AF24" s="10" t="str">
        <f t="shared" si="10"/>
        <v/>
      </c>
      <c r="AG24" s="10" t="str">
        <f t="shared" si="11"/>
        <v/>
      </c>
      <c r="AH24" s="10">
        <f t="shared" si="12"/>
        <v>70</v>
      </c>
      <c r="AI24" s="13" t="str">
        <f t="shared" si="13"/>
        <v>6</v>
      </c>
      <c r="AJ24" s="11">
        <f t="shared" si="14"/>
        <v>6</v>
      </c>
    </row>
    <row r="25" spans="1:36" x14ac:dyDescent="0.25">
      <c r="A25" s="1">
        <v>7</v>
      </c>
      <c r="B25" s="4">
        <v>48</v>
      </c>
      <c r="C25" s="9" t="s">
        <v>566</v>
      </c>
      <c r="D25" s="9" t="s">
        <v>32</v>
      </c>
      <c r="E25" s="9" t="s">
        <v>87</v>
      </c>
      <c r="F25" s="9">
        <v>2800543275</v>
      </c>
      <c r="G25" s="9" t="s">
        <v>28</v>
      </c>
      <c r="H25" s="27"/>
      <c r="I25" s="6">
        <v>11</v>
      </c>
      <c r="J25" s="6">
        <v>11</v>
      </c>
      <c r="K25" s="9">
        <v>25</v>
      </c>
      <c r="L25" s="7">
        <f t="shared" si="15"/>
        <v>62.5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180</v>
      </c>
      <c r="Z25" s="10" t="str">
        <f t="shared" si="4"/>
        <v/>
      </c>
      <c r="AA25" s="10" t="str">
        <f t="shared" si="5"/>
        <v/>
      </c>
      <c r="AB25" s="10" t="str">
        <f t="shared" si="6"/>
        <v/>
      </c>
      <c r="AC25" s="10" t="str">
        <f t="shared" si="7"/>
        <v/>
      </c>
      <c r="AD25" s="10" t="str">
        <f t="shared" si="8"/>
        <v/>
      </c>
      <c r="AE25" s="10" t="str">
        <f t="shared" si="9"/>
        <v/>
      </c>
      <c r="AF25" s="10" t="str">
        <f t="shared" si="10"/>
        <v/>
      </c>
      <c r="AG25" s="10" t="str">
        <f t="shared" si="11"/>
        <v/>
      </c>
      <c r="AH25" s="10">
        <f t="shared" si="12"/>
        <v>62.5</v>
      </c>
      <c r="AI25" s="13" t="str">
        <f t="shared" si="13"/>
        <v>7</v>
      </c>
      <c r="AJ25" s="11">
        <f t="shared" si="14"/>
        <v>7</v>
      </c>
    </row>
    <row r="26" spans="1:36" x14ac:dyDescent="0.25">
      <c r="A26" s="1">
        <v>8</v>
      </c>
      <c r="B26" s="4">
        <v>48</v>
      </c>
      <c r="C26" s="9" t="s">
        <v>567</v>
      </c>
      <c r="D26" s="9" t="s">
        <v>43</v>
      </c>
      <c r="E26" s="9" t="s">
        <v>52</v>
      </c>
      <c r="F26" s="9">
        <v>3234012519</v>
      </c>
      <c r="G26" s="9" t="s">
        <v>40</v>
      </c>
      <c r="H26" s="27"/>
      <c r="I26" s="6">
        <v>11</v>
      </c>
      <c r="J26" s="6">
        <v>11</v>
      </c>
      <c r="K26" s="9">
        <v>25</v>
      </c>
      <c r="L26" s="7">
        <f t="shared" si="15"/>
        <v>62.5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177</v>
      </c>
      <c r="Z26" s="10">
        <f t="shared" si="4"/>
        <v>12</v>
      </c>
      <c r="AA26" s="10" t="str">
        <f t="shared" si="5"/>
        <v/>
      </c>
      <c r="AB26" s="10" t="str">
        <f t="shared" si="6"/>
        <v/>
      </c>
      <c r="AC26" s="10" t="str">
        <f t="shared" si="7"/>
        <v/>
      </c>
      <c r="AD26" s="10" t="str">
        <f t="shared" si="8"/>
        <v/>
      </c>
      <c r="AE26" s="10" t="str">
        <f t="shared" si="9"/>
        <v/>
      </c>
      <c r="AF26" s="10" t="str">
        <f t="shared" si="10"/>
        <v/>
      </c>
      <c r="AG26" s="10" t="str">
        <f t="shared" si="11"/>
        <v/>
      </c>
      <c r="AH26" s="10">
        <f t="shared" si="12"/>
        <v>62.5</v>
      </c>
      <c r="AI26" s="13" t="str">
        <f t="shared" si="13"/>
        <v>7</v>
      </c>
      <c r="AJ26" s="11">
        <f t="shared" si="14"/>
        <v>7</v>
      </c>
    </row>
    <row r="27" spans="1:36" x14ac:dyDescent="0.25">
      <c r="A27" s="1">
        <v>9</v>
      </c>
      <c r="B27" s="4">
        <v>48</v>
      </c>
      <c r="C27" s="9" t="s">
        <v>568</v>
      </c>
      <c r="D27" s="9" t="s">
        <v>136</v>
      </c>
      <c r="E27" s="9" t="s">
        <v>27</v>
      </c>
      <c r="F27" s="9">
        <v>3852107848</v>
      </c>
      <c r="G27" s="9" t="s">
        <v>40</v>
      </c>
      <c r="H27" s="27"/>
      <c r="I27" s="6">
        <v>11</v>
      </c>
      <c r="J27" s="6">
        <v>11</v>
      </c>
      <c r="K27" s="9">
        <v>24</v>
      </c>
      <c r="L27" s="7">
        <f t="shared" si="15"/>
        <v>60</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178</v>
      </c>
      <c r="Z27" s="10">
        <f t="shared" si="4"/>
        <v>111</v>
      </c>
      <c r="AA27" s="10" t="str">
        <f t="shared" si="5"/>
        <v/>
      </c>
      <c r="AB27" s="10" t="str">
        <f t="shared" si="6"/>
        <v/>
      </c>
      <c r="AC27" s="10" t="str">
        <f t="shared" si="7"/>
        <v/>
      </c>
      <c r="AD27" s="10" t="str">
        <f t="shared" si="8"/>
        <v/>
      </c>
      <c r="AE27" s="10" t="str">
        <f t="shared" si="9"/>
        <v/>
      </c>
      <c r="AF27" s="10" t="str">
        <f t="shared" si="10"/>
        <v/>
      </c>
      <c r="AG27" s="10" t="str">
        <f t="shared" si="11"/>
        <v/>
      </c>
      <c r="AH27" s="10">
        <f t="shared" si="12"/>
        <v>60</v>
      </c>
      <c r="AI27" s="13" t="str">
        <f t="shared" si="13"/>
        <v>9</v>
      </c>
      <c r="AJ27" s="11">
        <f t="shared" si="14"/>
        <v>9</v>
      </c>
    </row>
    <row r="28" spans="1:36" x14ac:dyDescent="0.25">
      <c r="A28" s="1">
        <v>10</v>
      </c>
      <c r="B28" s="4">
        <v>48</v>
      </c>
      <c r="C28" s="9" t="s">
        <v>569</v>
      </c>
      <c r="D28" s="9" t="s">
        <v>130</v>
      </c>
      <c r="E28" s="9" t="s">
        <v>87</v>
      </c>
      <c r="F28" s="9">
        <v>3807855697</v>
      </c>
      <c r="G28" s="9" t="s">
        <v>40</v>
      </c>
      <c r="H28" s="27"/>
      <c r="I28" s="6">
        <v>11</v>
      </c>
      <c r="J28" s="6">
        <v>11</v>
      </c>
      <c r="K28" s="9">
        <v>24</v>
      </c>
      <c r="L28" s="7">
        <f t="shared" si="15"/>
        <v>60</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178</v>
      </c>
      <c r="Z28" s="10">
        <f t="shared" si="4"/>
        <v>111</v>
      </c>
      <c r="AA28" s="10" t="str">
        <f t="shared" si="5"/>
        <v/>
      </c>
      <c r="AB28" s="10" t="str">
        <f t="shared" si="6"/>
        <v/>
      </c>
      <c r="AC28" s="10" t="str">
        <f t="shared" si="7"/>
        <v/>
      </c>
      <c r="AD28" s="10" t="str">
        <f t="shared" si="8"/>
        <v/>
      </c>
      <c r="AE28" s="10" t="str">
        <f t="shared" si="9"/>
        <v/>
      </c>
      <c r="AF28" s="10" t="str">
        <f t="shared" si="10"/>
        <v/>
      </c>
      <c r="AG28" s="10" t="str">
        <f t="shared" si="11"/>
        <v/>
      </c>
      <c r="AH28" s="10">
        <f t="shared" si="12"/>
        <v>60</v>
      </c>
      <c r="AI28" s="13" t="str">
        <f t="shared" si="13"/>
        <v>9</v>
      </c>
      <c r="AJ28" s="11">
        <f t="shared" si="14"/>
        <v>9</v>
      </c>
    </row>
    <row r="29" spans="1:36" x14ac:dyDescent="0.25">
      <c r="A29" s="1">
        <v>11</v>
      </c>
      <c r="B29" s="4">
        <v>48</v>
      </c>
      <c r="C29" s="9" t="s">
        <v>570</v>
      </c>
      <c r="D29" s="9" t="s">
        <v>130</v>
      </c>
      <c r="E29" s="9" t="s">
        <v>27</v>
      </c>
      <c r="F29" s="9">
        <v>3319177857</v>
      </c>
      <c r="G29" s="9" t="s">
        <v>40</v>
      </c>
      <c r="H29" s="27"/>
      <c r="I29" s="6">
        <v>11</v>
      </c>
      <c r="J29" s="6">
        <v>11</v>
      </c>
      <c r="K29" s="9">
        <v>24</v>
      </c>
      <c r="L29" s="7">
        <f t="shared" si="15"/>
        <v>60</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178</v>
      </c>
      <c r="Z29" s="10">
        <f t="shared" si="4"/>
        <v>111</v>
      </c>
      <c r="AA29" s="10" t="str">
        <f t="shared" si="5"/>
        <v/>
      </c>
      <c r="AB29" s="10" t="str">
        <f t="shared" si="6"/>
        <v/>
      </c>
      <c r="AC29" s="10" t="str">
        <f t="shared" si="7"/>
        <v/>
      </c>
      <c r="AD29" s="10" t="str">
        <f t="shared" si="8"/>
        <v/>
      </c>
      <c r="AE29" s="10" t="str">
        <f t="shared" si="9"/>
        <v/>
      </c>
      <c r="AF29" s="10" t="str">
        <f t="shared" si="10"/>
        <v/>
      </c>
      <c r="AG29" s="10" t="str">
        <f t="shared" si="11"/>
        <v/>
      </c>
      <c r="AH29" s="10">
        <f t="shared" si="12"/>
        <v>60</v>
      </c>
      <c r="AI29" s="13" t="str">
        <f t="shared" si="13"/>
        <v>9</v>
      </c>
      <c r="AJ29" s="11">
        <f t="shared" si="14"/>
        <v>9</v>
      </c>
    </row>
    <row r="30" spans="1:36" x14ac:dyDescent="0.25">
      <c r="A30" s="1">
        <v>12</v>
      </c>
      <c r="B30" s="4">
        <v>48</v>
      </c>
      <c r="C30" s="9" t="s">
        <v>571</v>
      </c>
      <c r="D30" s="9" t="s">
        <v>159</v>
      </c>
      <c r="E30" s="9" t="s">
        <v>36</v>
      </c>
      <c r="F30" s="9">
        <v>1357803551</v>
      </c>
      <c r="G30" s="9" t="s">
        <v>40</v>
      </c>
      <c r="H30" s="27"/>
      <c r="I30" s="6">
        <v>11</v>
      </c>
      <c r="J30" s="6">
        <v>11</v>
      </c>
      <c r="K30" s="9">
        <v>24</v>
      </c>
      <c r="L30" s="7">
        <f t="shared" si="15"/>
        <v>60</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178</v>
      </c>
      <c r="Z30" s="10">
        <f t="shared" si="4"/>
        <v>111</v>
      </c>
      <c r="AA30" s="10" t="str">
        <f t="shared" si="5"/>
        <v/>
      </c>
      <c r="AB30" s="10" t="str">
        <f t="shared" si="6"/>
        <v/>
      </c>
      <c r="AC30" s="10" t="str">
        <f t="shared" si="7"/>
        <v/>
      </c>
      <c r="AD30" s="10" t="str">
        <f t="shared" si="8"/>
        <v/>
      </c>
      <c r="AE30" s="10" t="str">
        <f t="shared" si="9"/>
        <v/>
      </c>
      <c r="AF30" s="10" t="str">
        <f t="shared" si="10"/>
        <v/>
      </c>
      <c r="AG30" s="10" t="str">
        <f t="shared" si="11"/>
        <v/>
      </c>
      <c r="AH30" s="10">
        <f t="shared" si="12"/>
        <v>60</v>
      </c>
      <c r="AI30" s="13" t="str">
        <f t="shared" si="13"/>
        <v>9</v>
      </c>
      <c r="AJ30" s="11">
        <f t="shared" si="14"/>
        <v>9</v>
      </c>
    </row>
    <row r="31" spans="1:36" x14ac:dyDescent="0.25">
      <c r="A31" s="1">
        <v>13</v>
      </c>
      <c r="B31" s="4">
        <v>48</v>
      </c>
      <c r="C31" s="9" t="s">
        <v>572</v>
      </c>
      <c r="D31" s="9" t="s">
        <v>573</v>
      </c>
      <c r="E31" s="9" t="s">
        <v>52</v>
      </c>
      <c r="F31" s="9">
        <v>1242496913</v>
      </c>
      <c r="G31" s="9" t="s">
        <v>40</v>
      </c>
      <c r="H31" s="27"/>
      <c r="I31" s="6">
        <v>11</v>
      </c>
      <c r="J31" s="6">
        <v>11</v>
      </c>
      <c r="K31" s="9">
        <v>23</v>
      </c>
      <c r="L31" s="7">
        <f t="shared" si="15"/>
        <v>57.5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178</v>
      </c>
      <c r="Z31" s="10">
        <f t="shared" si="4"/>
        <v>111</v>
      </c>
      <c r="AA31" s="10" t="str">
        <f t="shared" si="5"/>
        <v/>
      </c>
      <c r="AB31" s="10" t="str">
        <f t="shared" si="6"/>
        <v/>
      </c>
      <c r="AC31" s="10" t="str">
        <f t="shared" si="7"/>
        <v/>
      </c>
      <c r="AD31" s="10" t="str">
        <f t="shared" si="8"/>
        <v/>
      </c>
      <c r="AE31" s="10" t="str">
        <f t="shared" si="9"/>
        <v/>
      </c>
      <c r="AF31" s="10" t="str">
        <f t="shared" si="10"/>
        <v/>
      </c>
      <c r="AG31" s="10" t="str">
        <f t="shared" si="11"/>
        <v/>
      </c>
      <c r="AH31" s="10">
        <f t="shared" si="12"/>
        <v>57.5</v>
      </c>
      <c r="AI31" s="13" t="str">
        <f t="shared" si="13"/>
        <v>13</v>
      </c>
      <c r="AJ31" s="11">
        <f t="shared" si="14"/>
        <v>13</v>
      </c>
    </row>
    <row r="32" spans="1:36" x14ac:dyDescent="0.25">
      <c r="A32" s="1">
        <v>14</v>
      </c>
      <c r="B32" s="4">
        <v>48</v>
      </c>
      <c r="C32" s="9" t="s">
        <v>224</v>
      </c>
      <c r="D32" s="9" t="s">
        <v>32</v>
      </c>
      <c r="E32" s="9" t="s">
        <v>144</v>
      </c>
      <c r="F32" s="9">
        <v>4215714783</v>
      </c>
      <c r="G32" s="9" t="s">
        <v>28</v>
      </c>
      <c r="H32" s="27"/>
      <c r="I32" s="6">
        <v>11</v>
      </c>
      <c r="J32" s="6">
        <v>11</v>
      </c>
      <c r="K32" s="9">
        <v>23</v>
      </c>
      <c r="L32" s="7">
        <f t="shared" si="15"/>
        <v>57.5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180</v>
      </c>
      <c r="Z32" s="10" t="str">
        <f t="shared" si="4"/>
        <v/>
      </c>
      <c r="AA32" s="10" t="str">
        <f t="shared" si="5"/>
        <v/>
      </c>
      <c r="AB32" s="10" t="str">
        <f t="shared" si="6"/>
        <v/>
      </c>
      <c r="AC32" s="10" t="str">
        <f t="shared" si="7"/>
        <v/>
      </c>
      <c r="AD32" s="10" t="str">
        <f t="shared" si="8"/>
        <v/>
      </c>
      <c r="AE32" s="10" t="str">
        <f t="shared" si="9"/>
        <v/>
      </c>
      <c r="AF32" s="10" t="str">
        <f t="shared" si="10"/>
        <v/>
      </c>
      <c r="AG32" s="10" t="str">
        <f t="shared" si="11"/>
        <v/>
      </c>
      <c r="AH32" s="10">
        <f t="shared" si="12"/>
        <v>57.5</v>
      </c>
      <c r="AI32" s="13" t="str">
        <f t="shared" si="13"/>
        <v>13</v>
      </c>
      <c r="AJ32" s="11">
        <f t="shared" si="14"/>
        <v>13</v>
      </c>
    </row>
    <row r="33" spans="1:36" x14ac:dyDescent="0.25">
      <c r="A33" s="1">
        <v>15</v>
      </c>
      <c r="B33" s="4">
        <v>48</v>
      </c>
      <c r="C33" s="9" t="s">
        <v>574</v>
      </c>
      <c r="D33" s="9" t="s">
        <v>188</v>
      </c>
      <c r="E33" s="9" t="s">
        <v>575</v>
      </c>
      <c r="F33" s="9">
        <v>2181522862</v>
      </c>
      <c r="G33" s="9" t="s">
        <v>37</v>
      </c>
      <c r="H33" s="27"/>
      <c r="I33" s="6">
        <v>11</v>
      </c>
      <c r="J33" s="6">
        <v>11</v>
      </c>
      <c r="K33" s="9">
        <v>20</v>
      </c>
      <c r="L33" s="7">
        <f t="shared" si="15"/>
        <v>50</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177</v>
      </c>
      <c r="Z33" s="10">
        <f t="shared" si="4"/>
        <v>12</v>
      </c>
      <c r="AA33" s="10" t="str">
        <f t="shared" si="5"/>
        <v/>
      </c>
      <c r="AB33" s="10" t="str">
        <f t="shared" si="6"/>
        <v/>
      </c>
      <c r="AC33" s="10" t="str">
        <f t="shared" si="7"/>
        <v/>
      </c>
      <c r="AD33" s="10" t="str">
        <f t="shared" si="8"/>
        <v/>
      </c>
      <c r="AE33" s="10" t="str">
        <f t="shared" si="9"/>
        <v/>
      </c>
      <c r="AF33" s="10" t="str">
        <f t="shared" si="10"/>
        <v/>
      </c>
      <c r="AG33" s="10" t="str">
        <f t="shared" si="11"/>
        <v/>
      </c>
      <c r="AH33" s="10">
        <f t="shared" si="12"/>
        <v>50</v>
      </c>
      <c r="AI33" s="13" t="str">
        <f t="shared" si="13"/>
        <v>15</v>
      </c>
      <c r="AJ33" s="11">
        <f t="shared" si="14"/>
        <v>15</v>
      </c>
    </row>
    <row r="34" spans="1:36" x14ac:dyDescent="0.25">
      <c r="A34" s="1">
        <v>16</v>
      </c>
      <c r="B34" s="4">
        <v>48</v>
      </c>
      <c r="C34" s="9" t="s">
        <v>576</v>
      </c>
      <c r="D34" s="9" t="s">
        <v>43</v>
      </c>
      <c r="E34" s="9" t="s">
        <v>271</v>
      </c>
      <c r="F34" s="9">
        <v>2238357943</v>
      </c>
      <c r="G34" s="9" t="s">
        <v>37</v>
      </c>
      <c r="H34" s="27"/>
      <c r="I34" s="6">
        <v>11</v>
      </c>
      <c r="J34" s="6">
        <v>11</v>
      </c>
      <c r="K34" s="9">
        <v>16</v>
      </c>
      <c r="L34" s="7">
        <f t="shared" si="15"/>
        <v>40</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179</v>
      </c>
      <c r="Z34" s="10" t="str">
        <f t="shared" si="4"/>
        <v/>
      </c>
      <c r="AA34" s="10" t="str">
        <f t="shared" si="5"/>
        <v/>
      </c>
      <c r="AB34" s="10" t="str">
        <f t="shared" si="6"/>
        <v/>
      </c>
      <c r="AC34" s="10" t="str">
        <f t="shared" si="7"/>
        <v/>
      </c>
      <c r="AD34" s="10" t="str">
        <f t="shared" si="8"/>
        <v/>
      </c>
      <c r="AE34" s="10" t="str">
        <f t="shared" si="9"/>
        <v/>
      </c>
      <c r="AF34" s="10" t="str">
        <f t="shared" si="10"/>
        <v/>
      </c>
      <c r="AG34" s="10" t="str">
        <f t="shared" si="11"/>
        <v/>
      </c>
      <c r="AH34" s="10">
        <f t="shared" si="12"/>
        <v>40</v>
      </c>
      <c r="AI34" s="13" t="str">
        <f t="shared" si="13"/>
        <v>16</v>
      </c>
      <c r="AJ34" s="11">
        <f t="shared" si="14"/>
        <v>16</v>
      </c>
    </row>
    <row r="35" spans="1:36" x14ac:dyDescent="0.25">
      <c r="A35" s="1">
        <v>17</v>
      </c>
      <c r="B35" s="4">
        <v>48</v>
      </c>
      <c r="C35" s="9" t="s">
        <v>577</v>
      </c>
      <c r="D35" s="9" t="s">
        <v>86</v>
      </c>
      <c r="E35" s="9" t="s">
        <v>67</v>
      </c>
      <c r="F35" s="9">
        <v>4110439736</v>
      </c>
      <c r="G35" s="9" t="s">
        <v>37</v>
      </c>
      <c r="H35" s="27"/>
      <c r="I35" s="6">
        <v>11</v>
      </c>
      <c r="J35" s="6">
        <v>11</v>
      </c>
      <c r="K35" s="9">
        <v>15</v>
      </c>
      <c r="L35" s="7">
        <f t="shared" si="15"/>
        <v>37.5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179</v>
      </c>
      <c r="Z35" s="10" t="str">
        <f t="shared" si="4"/>
        <v/>
      </c>
      <c r="AA35" s="10" t="str">
        <f t="shared" si="5"/>
        <v/>
      </c>
      <c r="AB35" s="10" t="str">
        <f t="shared" si="6"/>
        <v/>
      </c>
      <c r="AC35" s="10" t="str">
        <f t="shared" si="7"/>
        <v/>
      </c>
      <c r="AD35" s="10" t="str">
        <f t="shared" si="8"/>
        <v/>
      </c>
      <c r="AE35" s="10" t="str">
        <f t="shared" si="9"/>
        <v/>
      </c>
      <c r="AF35" s="10" t="str">
        <f t="shared" si="10"/>
        <v/>
      </c>
      <c r="AG35" s="10" t="str">
        <f t="shared" si="11"/>
        <v/>
      </c>
      <c r="AH35" s="10">
        <f t="shared" si="12"/>
        <v>37.5</v>
      </c>
      <c r="AI35" s="13" t="str">
        <f t="shared" si="13"/>
        <v>17</v>
      </c>
      <c r="AJ35" s="11">
        <f t="shared" si="14"/>
        <v>17</v>
      </c>
    </row>
    <row r="36" spans="1:36" x14ac:dyDescent="0.25">
      <c r="A36" s="1">
        <v>18</v>
      </c>
      <c r="B36" s="4">
        <v>48</v>
      </c>
      <c r="C36" s="9" t="s">
        <v>578</v>
      </c>
      <c r="D36" s="9" t="s">
        <v>579</v>
      </c>
      <c r="E36" s="9" t="s">
        <v>52</v>
      </c>
      <c r="F36" s="9">
        <v>1754652793</v>
      </c>
      <c r="G36" s="9" t="s">
        <v>40</v>
      </c>
      <c r="H36" s="27"/>
      <c r="I36" s="6">
        <v>11</v>
      </c>
      <c r="J36" s="6">
        <v>11</v>
      </c>
      <c r="K36" s="9">
        <v>15</v>
      </c>
      <c r="L36" s="7">
        <f t="shared" si="15"/>
        <v>37.5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179</v>
      </c>
      <c r="Z36" s="10" t="str">
        <f t="shared" si="4"/>
        <v/>
      </c>
      <c r="AA36" s="10" t="str">
        <f t="shared" si="5"/>
        <v/>
      </c>
      <c r="AB36" s="10" t="str">
        <f t="shared" si="6"/>
        <v/>
      </c>
      <c r="AC36" s="10" t="str">
        <f t="shared" si="7"/>
        <v/>
      </c>
      <c r="AD36" s="10" t="str">
        <f t="shared" si="8"/>
        <v/>
      </c>
      <c r="AE36" s="10" t="str">
        <f t="shared" si="9"/>
        <v/>
      </c>
      <c r="AF36" s="10" t="str">
        <f t="shared" si="10"/>
        <v/>
      </c>
      <c r="AG36" s="10" t="str">
        <f t="shared" si="11"/>
        <v/>
      </c>
      <c r="AH36" s="10">
        <f t="shared" si="12"/>
        <v>37.5</v>
      </c>
      <c r="AI36" s="13" t="str">
        <f t="shared" si="13"/>
        <v>17</v>
      </c>
      <c r="AJ36" s="11">
        <f t="shared" si="14"/>
        <v>17</v>
      </c>
    </row>
    <row r="37" spans="1:36" x14ac:dyDescent="0.25">
      <c r="A37" s="1">
        <v>19</v>
      </c>
      <c r="B37" s="4">
        <v>48</v>
      </c>
      <c r="C37" s="9" t="s">
        <v>53</v>
      </c>
      <c r="D37" s="9" t="s">
        <v>32</v>
      </c>
      <c r="E37" s="9" t="s">
        <v>52</v>
      </c>
      <c r="F37" s="9">
        <v>107895171</v>
      </c>
      <c r="G37" s="9" t="s">
        <v>40</v>
      </c>
      <c r="H37" s="27"/>
      <c r="I37" s="6">
        <v>11</v>
      </c>
      <c r="J37" s="6">
        <v>11</v>
      </c>
      <c r="K37" s="9">
        <v>15</v>
      </c>
      <c r="L37" s="7">
        <f t="shared" si="15"/>
        <v>37.5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179</v>
      </c>
      <c r="Z37" s="10" t="str">
        <f t="shared" si="4"/>
        <v/>
      </c>
      <c r="AA37" s="10" t="str">
        <f t="shared" si="5"/>
        <v/>
      </c>
      <c r="AB37" s="10" t="str">
        <f t="shared" si="6"/>
        <v/>
      </c>
      <c r="AC37" s="10" t="str">
        <f t="shared" si="7"/>
        <v/>
      </c>
      <c r="AD37" s="10" t="str">
        <f t="shared" si="8"/>
        <v/>
      </c>
      <c r="AE37" s="10" t="str">
        <f t="shared" si="9"/>
        <v/>
      </c>
      <c r="AF37" s="10" t="str">
        <f t="shared" si="10"/>
        <v/>
      </c>
      <c r="AG37" s="10" t="str">
        <f t="shared" si="11"/>
        <v/>
      </c>
      <c r="AH37" s="10">
        <f t="shared" si="12"/>
        <v>37.5</v>
      </c>
      <c r="AI37" s="13" t="str">
        <f t="shared" si="13"/>
        <v>17</v>
      </c>
      <c r="AJ37" s="11">
        <f t="shared" si="14"/>
        <v>17</v>
      </c>
    </row>
    <row r="38" spans="1:36" x14ac:dyDescent="0.25">
      <c r="A38" s="1">
        <v>20</v>
      </c>
      <c r="B38" s="4">
        <v>48</v>
      </c>
      <c r="C38" s="9" t="s">
        <v>580</v>
      </c>
      <c r="D38" s="9" t="s">
        <v>136</v>
      </c>
      <c r="E38" s="9" t="s">
        <v>33</v>
      </c>
      <c r="F38" s="9">
        <v>829928</v>
      </c>
      <c r="G38" s="9" t="s">
        <v>40</v>
      </c>
      <c r="H38" s="27"/>
      <c r="I38" s="6">
        <v>11</v>
      </c>
      <c r="J38" s="6">
        <v>11</v>
      </c>
      <c r="K38" s="9">
        <v>15</v>
      </c>
      <c r="L38" s="7">
        <f t="shared" si="15"/>
        <v>37.5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179</v>
      </c>
      <c r="Z38" s="10" t="str">
        <f t="shared" si="4"/>
        <v/>
      </c>
      <c r="AA38" s="10" t="str">
        <f t="shared" si="5"/>
        <v/>
      </c>
      <c r="AB38" s="10" t="str">
        <f t="shared" si="6"/>
        <v/>
      </c>
      <c r="AC38" s="10" t="str">
        <f t="shared" si="7"/>
        <v/>
      </c>
      <c r="AD38" s="10" t="str">
        <f t="shared" si="8"/>
        <v/>
      </c>
      <c r="AE38" s="10" t="str">
        <f t="shared" si="9"/>
        <v/>
      </c>
      <c r="AF38" s="10" t="str">
        <f t="shared" si="10"/>
        <v/>
      </c>
      <c r="AG38" s="10" t="str">
        <f t="shared" si="11"/>
        <v/>
      </c>
      <c r="AH38" s="10">
        <f t="shared" si="12"/>
        <v>37.5</v>
      </c>
      <c r="AI38" s="13" t="str">
        <f t="shared" si="13"/>
        <v>17</v>
      </c>
      <c r="AJ38" s="11">
        <f t="shared" si="14"/>
        <v>17</v>
      </c>
    </row>
    <row r="39" spans="1:36" x14ac:dyDescent="0.25">
      <c r="A39" s="1">
        <v>21</v>
      </c>
      <c r="B39" s="4">
        <v>48</v>
      </c>
      <c r="C39" s="9" t="s">
        <v>581</v>
      </c>
      <c r="D39" s="9" t="s">
        <v>186</v>
      </c>
      <c r="E39" s="9" t="s">
        <v>116</v>
      </c>
      <c r="F39" s="9">
        <v>2089590501</v>
      </c>
      <c r="G39" s="9" t="s">
        <v>40</v>
      </c>
      <c r="H39" s="27"/>
      <c r="I39" s="6">
        <v>11</v>
      </c>
      <c r="J39" s="6">
        <v>11</v>
      </c>
      <c r="K39" s="9">
        <v>14</v>
      </c>
      <c r="L39" s="7">
        <f t="shared" si="15"/>
        <v>35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179</v>
      </c>
      <c r="Z39" s="10" t="str">
        <f t="shared" si="4"/>
        <v/>
      </c>
      <c r="AA39" s="10" t="str">
        <f t="shared" si="5"/>
        <v/>
      </c>
      <c r="AB39" s="10" t="str">
        <f t="shared" si="6"/>
        <v/>
      </c>
      <c r="AC39" s="10" t="str">
        <f t="shared" si="7"/>
        <v/>
      </c>
      <c r="AD39" s="10" t="str">
        <f t="shared" si="8"/>
        <v/>
      </c>
      <c r="AE39" s="10" t="str">
        <f t="shared" si="9"/>
        <v/>
      </c>
      <c r="AF39" s="10" t="str">
        <f t="shared" si="10"/>
        <v/>
      </c>
      <c r="AG39" s="10" t="str">
        <f t="shared" si="11"/>
        <v/>
      </c>
      <c r="AH39" s="10">
        <f t="shared" si="12"/>
        <v>35</v>
      </c>
      <c r="AI39" s="13" t="str">
        <f t="shared" si="13"/>
        <v>21</v>
      </c>
      <c r="AJ39" s="11">
        <f t="shared" si="14"/>
        <v>21</v>
      </c>
    </row>
    <row r="40" spans="1:36" x14ac:dyDescent="0.25">
      <c r="A40" s="1">
        <v>22</v>
      </c>
      <c r="B40" s="4">
        <v>48</v>
      </c>
      <c r="C40" s="9" t="s">
        <v>582</v>
      </c>
      <c r="D40" s="9" t="s">
        <v>583</v>
      </c>
      <c r="E40" s="9" t="s">
        <v>36</v>
      </c>
      <c r="F40" s="9">
        <v>109699502</v>
      </c>
      <c r="G40" s="9" t="s">
        <v>40</v>
      </c>
      <c r="H40" s="27"/>
      <c r="I40" s="6">
        <v>11</v>
      </c>
      <c r="J40" s="6">
        <v>11</v>
      </c>
      <c r="K40" s="9">
        <v>13</v>
      </c>
      <c r="L40" s="7">
        <f t="shared" si="15"/>
        <v>32.5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179</v>
      </c>
      <c r="Z40" s="10" t="str">
        <f t="shared" si="4"/>
        <v/>
      </c>
      <c r="AA40" s="10" t="str">
        <f t="shared" si="5"/>
        <v/>
      </c>
      <c r="AB40" s="10" t="str">
        <f t="shared" si="6"/>
        <v/>
      </c>
      <c r="AC40" s="10" t="str">
        <f t="shared" si="7"/>
        <v/>
      </c>
      <c r="AD40" s="10" t="str">
        <f t="shared" si="8"/>
        <v/>
      </c>
      <c r="AE40" s="10" t="str">
        <f t="shared" si="9"/>
        <v/>
      </c>
      <c r="AF40" s="10" t="str">
        <f t="shared" si="10"/>
        <v/>
      </c>
      <c r="AG40" s="10" t="str">
        <f t="shared" si="11"/>
        <v/>
      </c>
      <c r="AH40" s="10">
        <f t="shared" si="12"/>
        <v>32.5</v>
      </c>
      <c r="AI40" s="13" t="str">
        <f t="shared" si="13"/>
        <v>22</v>
      </c>
      <c r="AJ40" s="11">
        <f t="shared" si="14"/>
        <v>22</v>
      </c>
    </row>
    <row r="41" spans="1:36" x14ac:dyDescent="0.25">
      <c r="A41" s="1">
        <v>23</v>
      </c>
      <c r="B41" s="4">
        <v>48</v>
      </c>
      <c r="C41" s="9" t="s">
        <v>584</v>
      </c>
      <c r="D41" s="9" t="s">
        <v>43</v>
      </c>
      <c r="E41" s="9" t="s">
        <v>36</v>
      </c>
      <c r="F41" s="9">
        <v>1878533216</v>
      </c>
      <c r="G41" s="9" t="s">
        <v>40</v>
      </c>
      <c r="H41" s="27"/>
      <c r="I41" s="6">
        <v>11</v>
      </c>
      <c r="J41" s="6">
        <v>11</v>
      </c>
      <c r="K41" s="9">
        <v>13</v>
      </c>
      <c r="L41" s="7">
        <f t="shared" si="15"/>
        <v>32.5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179</v>
      </c>
      <c r="Z41" s="10" t="str">
        <f t="shared" si="4"/>
        <v/>
      </c>
      <c r="AA41" s="10" t="str">
        <f t="shared" si="5"/>
        <v/>
      </c>
      <c r="AB41" s="10" t="str">
        <f t="shared" si="6"/>
        <v/>
      </c>
      <c r="AC41" s="10" t="str">
        <f t="shared" si="7"/>
        <v/>
      </c>
      <c r="AD41" s="10" t="str">
        <f t="shared" si="8"/>
        <v/>
      </c>
      <c r="AE41" s="10" t="str">
        <f t="shared" si="9"/>
        <v/>
      </c>
      <c r="AF41" s="10" t="str">
        <f t="shared" si="10"/>
        <v/>
      </c>
      <c r="AG41" s="10" t="str">
        <f t="shared" si="11"/>
        <v/>
      </c>
      <c r="AH41" s="10">
        <f t="shared" si="12"/>
        <v>32.5</v>
      </c>
      <c r="AI41" s="13" t="str">
        <f t="shared" si="13"/>
        <v>22</v>
      </c>
      <c r="AJ41" s="11">
        <f t="shared" si="14"/>
        <v>22</v>
      </c>
    </row>
    <row r="42" spans="1:36" x14ac:dyDescent="0.25">
      <c r="A42" s="1">
        <v>24</v>
      </c>
      <c r="B42" s="4">
        <v>48</v>
      </c>
      <c r="C42" s="9" t="s">
        <v>585</v>
      </c>
      <c r="D42" s="9" t="s">
        <v>136</v>
      </c>
      <c r="E42" s="9" t="s">
        <v>116</v>
      </c>
      <c r="F42" s="9">
        <v>869418805</v>
      </c>
      <c r="G42" s="9" t="s">
        <v>40</v>
      </c>
      <c r="H42" s="27"/>
      <c r="I42" s="6">
        <v>11</v>
      </c>
      <c r="J42" s="6">
        <v>11</v>
      </c>
      <c r="K42" s="9">
        <v>12</v>
      </c>
      <c r="L42" s="7">
        <f t="shared" si="15"/>
        <v>30</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179</v>
      </c>
      <c r="Z42" s="10" t="str">
        <f t="shared" si="4"/>
        <v/>
      </c>
      <c r="AA42" s="10" t="str">
        <f t="shared" si="5"/>
        <v/>
      </c>
      <c r="AB42" s="10" t="str">
        <f t="shared" si="6"/>
        <v/>
      </c>
      <c r="AC42" s="10" t="str">
        <f t="shared" si="7"/>
        <v/>
      </c>
      <c r="AD42" s="10" t="str">
        <f t="shared" si="8"/>
        <v/>
      </c>
      <c r="AE42" s="10" t="str">
        <f t="shared" si="9"/>
        <v/>
      </c>
      <c r="AF42" s="10" t="str">
        <f t="shared" si="10"/>
        <v/>
      </c>
      <c r="AG42" s="10" t="str">
        <f t="shared" si="11"/>
        <v/>
      </c>
      <c r="AH42" s="10">
        <f t="shared" si="12"/>
        <v>30</v>
      </c>
      <c r="AI42" s="13" t="str">
        <f t="shared" si="13"/>
        <v>24</v>
      </c>
      <c r="AJ42" s="11">
        <f t="shared" si="14"/>
        <v>24</v>
      </c>
    </row>
    <row r="43" spans="1:36" x14ac:dyDescent="0.25">
      <c r="A43" s="1">
        <v>25</v>
      </c>
      <c r="B43" s="4">
        <v>48</v>
      </c>
      <c r="C43" s="9" t="s">
        <v>586</v>
      </c>
      <c r="D43" s="9" t="s">
        <v>130</v>
      </c>
      <c r="E43" s="9" t="s">
        <v>296</v>
      </c>
      <c r="F43" s="9">
        <v>605224518</v>
      </c>
      <c r="G43" s="9" t="s">
        <v>40</v>
      </c>
      <c r="H43" s="27"/>
      <c r="I43" s="6">
        <v>11</v>
      </c>
      <c r="J43" s="6">
        <v>11</v>
      </c>
      <c r="K43" s="9">
        <v>12</v>
      </c>
      <c r="L43" s="7">
        <f t="shared" si="15"/>
        <v>30</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179</v>
      </c>
      <c r="Z43" s="10" t="str">
        <f t="shared" si="4"/>
        <v/>
      </c>
      <c r="AA43" s="10" t="str">
        <f t="shared" si="5"/>
        <v/>
      </c>
      <c r="AB43" s="10" t="str">
        <f t="shared" si="6"/>
        <v/>
      </c>
      <c r="AC43" s="10" t="str">
        <f t="shared" si="7"/>
        <v/>
      </c>
      <c r="AD43" s="10" t="str">
        <f t="shared" si="8"/>
        <v/>
      </c>
      <c r="AE43" s="10" t="str">
        <f t="shared" si="9"/>
        <v/>
      </c>
      <c r="AF43" s="10" t="str">
        <f t="shared" si="10"/>
        <v/>
      </c>
      <c r="AG43" s="10" t="str">
        <f t="shared" si="11"/>
        <v/>
      </c>
      <c r="AH43" s="10">
        <f t="shared" si="12"/>
        <v>30</v>
      </c>
      <c r="AI43" s="13" t="str">
        <f t="shared" si="13"/>
        <v>24</v>
      </c>
      <c r="AJ43" s="11">
        <f t="shared" si="14"/>
        <v>24</v>
      </c>
    </row>
    <row r="44" spans="1:36" x14ac:dyDescent="0.25">
      <c r="A44" s="1">
        <v>26</v>
      </c>
      <c r="B44" s="4">
        <v>48</v>
      </c>
      <c r="C44" s="9" t="s">
        <v>587</v>
      </c>
      <c r="D44" s="9" t="s">
        <v>60</v>
      </c>
      <c r="E44" s="9" t="s">
        <v>33</v>
      </c>
      <c r="F44" s="9">
        <v>1752324180</v>
      </c>
      <c r="G44" s="9" t="s">
        <v>40</v>
      </c>
      <c r="H44" s="27"/>
      <c r="I44" s="6">
        <v>11</v>
      </c>
      <c r="J44" s="6">
        <v>11</v>
      </c>
      <c r="K44" s="9">
        <v>12</v>
      </c>
      <c r="L44" s="7">
        <f t="shared" si="15"/>
        <v>30</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179</v>
      </c>
      <c r="Z44" s="10" t="str">
        <f t="shared" si="4"/>
        <v/>
      </c>
      <c r="AA44" s="10" t="str">
        <f t="shared" si="5"/>
        <v/>
      </c>
      <c r="AB44" s="10" t="str">
        <f t="shared" si="6"/>
        <v/>
      </c>
      <c r="AC44" s="10" t="str">
        <f t="shared" si="7"/>
        <v/>
      </c>
      <c r="AD44" s="10" t="str">
        <f t="shared" si="8"/>
        <v/>
      </c>
      <c r="AE44" s="10" t="str">
        <f t="shared" si="9"/>
        <v/>
      </c>
      <c r="AF44" s="10" t="str">
        <f t="shared" si="10"/>
        <v/>
      </c>
      <c r="AG44" s="10" t="str">
        <f t="shared" si="11"/>
        <v/>
      </c>
      <c r="AH44" s="10">
        <f t="shared" si="12"/>
        <v>30</v>
      </c>
      <c r="AI44" s="13" t="str">
        <f t="shared" si="13"/>
        <v>24</v>
      </c>
      <c r="AJ44" s="11">
        <f t="shared" si="14"/>
        <v>24</v>
      </c>
    </row>
    <row r="45" spans="1:36" x14ac:dyDescent="0.25">
      <c r="A45" s="1">
        <v>27</v>
      </c>
      <c r="B45" s="4">
        <v>48</v>
      </c>
      <c r="C45" s="9" t="s">
        <v>588</v>
      </c>
      <c r="D45" s="9" t="s">
        <v>43</v>
      </c>
      <c r="E45" s="9" t="s">
        <v>76</v>
      </c>
      <c r="F45" s="9">
        <v>1885756775</v>
      </c>
      <c r="G45" s="9" t="s">
        <v>40</v>
      </c>
      <c r="H45" s="27"/>
      <c r="I45" s="6">
        <v>11</v>
      </c>
      <c r="J45" s="6">
        <v>11</v>
      </c>
      <c r="K45" s="9">
        <v>11</v>
      </c>
      <c r="L45" s="7">
        <f t="shared" si="15"/>
        <v>27.5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179</v>
      </c>
      <c r="Z45" s="10" t="str">
        <f t="shared" si="4"/>
        <v/>
      </c>
      <c r="AA45" s="10" t="str">
        <f t="shared" si="5"/>
        <v/>
      </c>
      <c r="AB45" s="10" t="str">
        <f t="shared" si="6"/>
        <v/>
      </c>
      <c r="AC45" s="10" t="str">
        <f t="shared" si="7"/>
        <v/>
      </c>
      <c r="AD45" s="10" t="str">
        <f t="shared" si="8"/>
        <v/>
      </c>
      <c r="AE45" s="10" t="str">
        <f t="shared" si="9"/>
        <v/>
      </c>
      <c r="AF45" s="10" t="str">
        <f t="shared" si="10"/>
        <v/>
      </c>
      <c r="AG45" s="10" t="str">
        <f t="shared" si="11"/>
        <v/>
      </c>
      <c r="AH45" s="10">
        <f t="shared" si="12"/>
        <v>27.5</v>
      </c>
      <c r="AI45" s="13" t="str">
        <f t="shared" si="13"/>
        <v>27</v>
      </c>
      <c r="AJ45" s="11">
        <f t="shared" si="14"/>
        <v>27</v>
      </c>
    </row>
    <row r="46" spans="1:36" x14ac:dyDescent="0.25">
      <c r="A46" s="1">
        <v>28</v>
      </c>
      <c r="B46" s="4">
        <v>48</v>
      </c>
      <c r="C46" s="9" t="s">
        <v>589</v>
      </c>
      <c r="D46" s="9" t="s">
        <v>227</v>
      </c>
      <c r="E46" s="9" t="s">
        <v>67</v>
      </c>
      <c r="F46" s="9">
        <v>475289623</v>
      </c>
      <c r="G46" s="9" t="s">
        <v>40</v>
      </c>
      <c r="H46" s="27"/>
      <c r="I46" s="6">
        <v>11</v>
      </c>
      <c r="J46" s="6">
        <v>11</v>
      </c>
      <c r="K46" s="9">
        <v>9</v>
      </c>
      <c r="L46" s="7">
        <f t="shared" si="15"/>
        <v>22.5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179</v>
      </c>
      <c r="Z46" s="10" t="str">
        <f t="shared" si="4"/>
        <v/>
      </c>
      <c r="AA46" s="10" t="str">
        <f t="shared" si="5"/>
        <v/>
      </c>
      <c r="AB46" s="10" t="str">
        <f t="shared" si="6"/>
        <v/>
      </c>
      <c r="AC46" s="10" t="str">
        <f t="shared" si="7"/>
        <v/>
      </c>
      <c r="AD46" s="10" t="str">
        <f t="shared" si="8"/>
        <v/>
      </c>
      <c r="AE46" s="10" t="str">
        <f t="shared" si="9"/>
        <v/>
      </c>
      <c r="AF46" s="10" t="str">
        <f t="shared" si="10"/>
        <v/>
      </c>
      <c r="AG46" s="10" t="str">
        <f t="shared" si="11"/>
        <v/>
      </c>
      <c r="AH46" s="10">
        <f t="shared" si="12"/>
        <v>22.5</v>
      </c>
      <c r="AI46" s="13" t="str">
        <f t="shared" si="13"/>
        <v>28</v>
      </c>
      <c r="AJ46" s="11">
        <f t="shared" si="14"/>
        <v>28</v>
      </c>
    </row>
    <row r="47" spans="1:36" x14ac:dyDescent="0.25">
      <c r="A47" s="1">
        <v>29</v>
      </c>
      <c r="B47" s="4">
        <v>48</v>
      </c>
      <c r="C47" s="9" t="s">
        <v>590</v>
      </c>
      <c r="D47" s="9" t="s">
        <v>208</v>
      </c>
      <c r="E47" s="9" t="s">
        <v>87</v>
      </c>
      <c r="F47" s="9">
        <v>884966188</v>
      </c>
      <c r="G47" s="9" t="s">
        <v>40</v>
      </c>
      <c r="H47" s="27"/>
      <c r="I47" s="6">
        <v>11</v>
      </c>
      <c r="J47" s="6">
        <v>11</v>
      </c>
      <c r="K47" s="9">
        <v>9</v>
      </c>
      <c r="L47" s="7">
        <f t="shared" si="15"/>
        <v>22.5</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179</v>
      </c>
      <c r="Z47" s="10" t="str">
        <f t="shared" si="4"/>
        <v/>
      </c>
      <c r="AA47" s="10" t="str">
        <f t="shared" si="5"/>
        <v/>
      </c>
      <c r="AB47" s="10" t="str">
        <f t="shared" si="6"/>
        <v/>
      </c>
      <c r="AC47" s="10" t="str">
        <f t="shared" si="7"/>
        <v/>
      </c>
      <c r="AD47" s="10" t="str">
        <f t="shared" si="8"/>
        <v/>
      </c>
      <c r="AE47" s="10" t="str">
        <f t="shared" si="9"/>
        <v/>
      </c>
      <c r="AF47" s="10" t="str">
        <f t="shared" si="10"/>
        <v/>
      </c>
      <c r="AG47" s="10" t="str">
        <f t="shared" si="11"/>
        <v/>
      </c>
      <c r="AH47" s="10">
        <f t="shared" si="12"/>
        <v>22.5</v>
      </c>
      <c r="AI47" s="13" t="str">
        <f t="shared" si="13"/>
        <v>28</v>
      </c>
      <c r="AJ47" s="11">
        <f t="shared" si="14"/>
        <v>28</v>
      </c>
    </row>
    <row r="48" spans="1:36" x14ac:dyDescent="0.25">
      <c r="A48" s="1">
        <v>30</v>
      </c>
      <c r="B48" s="4">
        <v>48</v>
      </c>
      <c r="C48" s="9" t="s">
        <v>591</v>
      </c>
      <c r="D48" s="9" t="s">
        <v>592</v>
      </c>
      <c r="E48" s="9" t="s">
        <v>33</v>
      </c>
      <c r="F48" s="9">
        <v>3901194370</v>
      </c>
      <c r="G48" s="9" t="s">
        <v>40</v>
      </c>
      <c r="H48" s="27"/>
      <c r="I48" s="6">
        <v>11</v>
      </c>
      <c r="J48" s="6">
        <v>11</v>
      </c>
      <c r="K48" s="9">
        <v>9</v>
      </c>
      <c r="L48" s="7">
        <f t="shared" si="15"/>
        <v>22.5</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179</v>
      </c>
      <c r="Z48" s="10" t="str">
        <f t="shared" si="4"/>
        <v/>
      </c>
      <c r="AA48" s="10" t="str">
        <f t="shared" si="5"/>
        <v/>
      </c>
      <c r="AB48" s="10" t="str">
        <f t="shared" si="6"/>
        <v/>
      </c>
      <c r="AC48" s="10" t="str">
        <f t="shared" si="7"/>
        <v/>
      </c>
      <c r="AD48" s="10" t="str">
        <f t="shared" si="8"/>
        <v/>
      </c>
      <c r="AE48" s="10" t="str">
        <f t="shared" si="9"/>
        <v/>
      </c>
      <c r="AF48" s="10" t="str">
        <f t="shared" si="10"/>
        <v/>
      </c>
      <c r="AG48" s="10" t="str">
        <f t="shared" si="11"/>
        <v/>
      </c>
      <c r="AH48" s="10">
        <f t="shared" si="12"/>
        <v>22.5</v>
      </c>
      <c r="AI48" s="13" t="str">
        <f t="shared" si="13"/>
        <v>28</v>
      </c>
      <c r="AJ48" s="11">
        <f t="shared" si="14"/>
        <v>28</v>
      </c>
    </row>
    <row r="49" spans="1:36" x14ac:dyDescent="0.25">
      <c r="A49" s="1">
        <v>31</v>
      </c>
      <c r="B49" s="4">
        <v>48</v>
      </c>
      <c r="C49" s="9" t="s">
        <v>593</v>
      </c>
      <c r="D49" s="9" t="s">
        <v>184</v>
      </c>
      <c r="E49" s="9" t="s">
        <v>27</v>
      </c>
      <c r="F49" s="9">
        <v>420976809</v>
      </c>
      <c r="G49" s="9" t="s">
        <v>40</v>
      </c>
      <c r="H49" s="27"/>
      <c r="I49" s="6">
        <v>11</v>
      </c>
      <c r="J49" s="6">
        <v>11</v>
      </c>
      <c r="K49" s="9">
        <v>9</v>
      </c>
      <c r="L49" s="7">
        <f t="shared" si="15"/>
        <v>22.5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179</v>
      </c>
      <c r="Z49" s="10" t="str">
        <f t="shared" si="4"/>
        <v/>
      </c>
      <c r="AA49" s="10" t="str">
        <f t="shared" si="5"/>
        <v/>
      </c>
      <c r="AB49" s="10" t="str">
        <f t="shared" si="6"/>
        <v/>
      </c>
      <c r="AC49" s="10" t="str">
        <f t="shared" si="7"/>
        <v/>
      </c>
      <c r="AD49" s="10" t="str">
        <f t="shared" si="8"/>
        <v/>
      </c>
      <c r="AE49" s="10" t="str">
        <f t="shared" si="9"/>
        <v/>
      </c>
      <c r="AF49" s="10" t="str">
        <f t="shared" si="10"/>
        <v/>
      </c>
      <c r="AG49" s="10" t="str">
        <f t="shared" si="11"/>
        <v/>
      </c>
      <c r="AH49" s="10">
        <f t="shared" si="12"/>
        <v>22.5</v>
      </c>
      <c r="AI49" s="13" t="str">
        <f t="shared" si="13"/>
        <v>28</v>
      </c>
      <c r="AJ49" s="11">
        <f t="shared" si="14"/>
        <v>28</v>
      </c>
    </row>
    <row r="50" spans="1:36" x14ac:dyDescent="0.25">
      <c r="A50" s="1">
        <v>32</v>
      </c>
      <c r="B50" s="4">
        <v>48</v>
      </c>
      <c r="C50" s="9" t="s">
        <v>594</v>
      </c>
      <c r="D50" s="9" t="s">
        <v>167</v>
      </c>
      <c r="E50" s="9" t="s">
        <v>87</v>
      </c>
      <c r="F50" s="9">
        <v>4288709084</v>
      </c>
      <c r="G50" s="9" t="s">
        <v>40</v>
      </c>
      <c r="H50" s="27"/>
      <c r="I50" s="6">
        <v>11</v>
      </c>
      <c r="J50" s="6">
        <v>11</v>
      </c>
      <c r="K50" s="9">
        <v>8</v>
      </c>
      <c r="L50" s="7">
        <f t="shared" si="15"/>
        <v>20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179</v>
      </c>
      <c r="Z50" s="10" t="str">
        <f t="shared" si="4"/>
        <v/>
      </c>
      <c r="AA50" s="10" t="str">
        <f t="shared" si="5"/>
        <v/>
      </c>
      <c r="AB50" s="10" t="str">
        <f t="shared" si="6"/>
        <v/>
      </c>
      <c r="AC50" s="10" t="str">
        <f t="shared" si="7"/>
        <v/>
      </c>
      <c r="AD50" s="10" t="str">
        <f t="shared" si="8"/>
        <v/>
      </c>
      <c r="AE50" s="10" t="str">
        <f t="shared" si="9"/>
        <v/>
      </c>
      <c r="AF50" s="10" t="str">
        <f t="shared" si="10"/>
        <v/>
      </c>
      <c r="AG50" s="10" t="str">
        <f t="shared" si="11"/>
        <v/>
      </c>
      <c r="AH50" s="10">
        <f t="shared" si="12"/>
        <v>20</v>
      </c>
      <c r="AI50" s="13" t="str">
        <f t="shared" si="13"/>
        <v>32</v>
      </c>
      <c r="AJ50" s="11">
        <f t="shared" si="14"/>
        <v>32</v>
      </c>
    </row>
    <row r="51" spans="1:36" x14ac:dyDescent="0.25">
      <c r="A51" s="1">
        <v>33</v>
      </c>
      <c r="B51" s="4">
        <v>48</v>
      </c>
      <c r="C51" s="9" t="s">
        <v>595</v>
      </c>
      <c r="D51" s="9" t="s">
        <v>32</v>
      </c>
      <c r="E51" s="9" t="s">
        <v>52</v>
      </c>
      <c r="F51" s="9">
        <v>1165858967</v>
      </c>
      <c r="G51" s="9" t="s">
        <v>362</v>
      </c>
      <c r="H51" s="27"/>
      <c r="I51" s="6">
        <v>11</v>
      </c>
      <c r="J51" s="6">
        <v>11</v>
      </c>
      <c r="K51" s="27"/>
      <c r="L51" s="7">
        <f t="shared" si="15"/>
        <v>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180</v>
      </c>
      <c r="Z51" s="10" t="str">
        <f t="shared" si="4"/>
        <v/>
      </c>
      <c r="AA51" s="10" t="str">
        <f t="shared" si="5"/>
        <v/>
      </c>
      <c r="AB51" s="10" t="str">
        <f t="shared" si="6"/>
        <v/>
      </c>
      <c r="AC51" s="10" t="str">
        <f t="shared" si="7"/>
        <v/>
      </c>
      <c r="AD51" s="10" t="str">
        <f t="shared" si="8"/>
        <v/>
      </c>
      <c r="AE51" s="10" t="str">
        <f t="shared" si="9"/>
        <v/>
      </c>
      <c r="AF51" s="10" t="str">
        <f t="shared" si="10"/>
        <v/>
      </c>
      <c r="AG51" s="10" t="str">
        <f t="shared" si="11"/>
        <v/>
      </c>
      <c r="AH51" s="10">
        <f t="shared" si="12"/>
        <v>0</v>
      </c>
      <c r="AI51" s="13" t="str">
        <f t="shared" si="13"/>
        <v>33</v>
      </c>
      <c r="AJ51" s="11">
        <f t="shared" si="14"/>
        <v>33</v>
      </c>
    </row>
    <row r="52" spans="1:36" x14ac:dyDescent="0.25">
      <c r="A52" s="1">
        <v>34</v>
      </c>
      <c r="B52" s="4">
        <v>48</v>
      </c>
      <c r="C52" s="9" t="s">
        <v>596</v>
      </c>
      <c r="D52" s="9" t="s">
        <v>539</v>
      </c>
      <c r="E52" s="9" t="s">
        <v>36</v>
      </c>
      <c r="F52" s="9">
        <v>3633044405</v>
      </c>
      <c r="G52" s="9" t="s">
        <v>362</v>
      </c>
      <c r="H52" s="27"/>
      <c r="I52" s="6">
        <v>11</v>
      </c>
      <c r="J52" s="6">
        <v>11</v>
      </c>
      <c r="K52" s="27"/>
      <c r="L52" s="7">
        <f t="shared" si="15"/>
        <v>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180</v>
      </c>
      <c r="Z52" s="10" t="str">
        <f t="shared" si="4"/>
        <v/>
      </c>
      <c r="AA52" s="10" t="str">
        <f t="shared" si="5"/>
        <v/>
      </c>
      <c r="AB52" s="10" t="str">
        <f t="shared" si="6"/>
        <v/>
      </c>
      <c r="AC52" s="10" t="str">
        <f t="shared" si="7"/>
        <v/>
      </c>
      <c r="AD52" s="10" t="str">
        <f t="shared" si="8"/>
        <v/>
      </c>
      <c r="AE52" s="10" t="str">
        <f t="shared" si="9"/>
        <v/>
      </c>
      <c r="AF52" s="10" t="str">
        <f t="shared" si="10"/>
        <v/>
      </c>
      <c r="AG52" s="10" t="str">
        <f t="shared" si="11"/>
        <v/>
      </c>
      <c r="AH52" s="10">
        <f t="shared" si="12"/>
        <v>0</v>
      </c>
      <c r="AI52" s="13" t="str">
        <f t="shared" si="13"/>
        <v>33</v>
      </c>
      <c r="AJ52" s="11">
        <f t="shared" si="14"/>
        <v>33</v>
      </c>
    </row>
    <row r="53" spans="1:36" x14ac:dyDescent="0.25">
      <c r="A53" s="1">
        <v>35</v>
      </c>
      <c r="B53" s="4">
        <v>48</v>
      </c>
      <c r="C53" s="9" t="s">
        <v>476</v>
      </c>
      <c r="D53" s="9" t="s">
        <v>43</v>
      </c>
      <c r="E53" s="9" t="s">
        <v>296</v>
      </c>
      <c r="F53" s="9">
        <v>727816512</v>
      </c>
      <c r="G53" s="9" t="s">
        <v>362</v>
      </c>
      <c r="H53" s="27"/>
      <c r="I53" s="6">
        <v>11</v>
      </c>
      <c r="J53" s="6">
        <v>11</v>
      </c>
      <c r="K53" s="27"/>
      <c r="L53" s="7">
        <f t="shared" si="15"/>
        <v>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180</v>
      </c>
      <c r="Z53" s="10" t="str">
        <f t="shared" si="4"/>
        <v/>
      </c>
      <c r="AA53" s="10" t="str">
        <f t="shared" si="5"/>
        <v/>
      </c>
      <c r="AB53" s="10" t="str">
        <f t="shared" si="6"/>
        <v/>
      </c>
      <c r="AC53" s="10" t="str">
        <f t="shared" si="7"/>
        <v/>
      </c>
      <c r="AD53" s="10" t="str">
        <f t="shared" si="8"/>
        <v/>
      </c>
      <c r="AE53" s="10" t="str">
        <f t="shared" si="9"/>
        <v/>
      </c>
      <c r="AF53" s="10" t="str">
        <f t="shared" si="10"/>
        <v/>
      </c>
      <c r="AG53" s="10" t="str">
        <f t="shared" si="11"/>
        <v/>
      </c>
      <c r="AH53" s="10">
        <f t="shared" si="12"/>
        <v>0</v>
      </c>
      <c r="AI53" s="13" t="str">
        <f t="shared" si="13"/>
        <v>33</v>
      </c>
      <c r="AJ53" s="11">
        <f t="shared" si="14"/>
        <v>33</v>
      </c>
    </row>
    <row r="54" spans="1:36" x14ac:dyDescent="0.25">
      <c r="A54" s="1">
        <v>36</v>
      </c>
      <c r="B54" s="4">
        <v>48</v>
      </c>
      <c r="C54" s="9" t="s">
        <v>597</v>
      </c>
      <c r="D54" s="9" t="s">
        <v>598</v>
      </c>
      <c r="E54" s="9" t="s">
        <v>599</v>
      </c>
      <c r="F54" s="9">
        <v>3768132509</v>
      </c>
      <c r="G54" s="9" t="s">
        <v>362</v>
      </c>
      <c r="H54" s="27"/>
      <c r="I54" s="6">
        <v>11</v>
      </c>
      <c r="J54" s="6">
        <v>11</v>
      </c>
      <c r="K54" s="27"/>
      <c r="L54" s="7">
        <f t="shared" si="15"/>
        <v>0</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180</v>
      </c>
      <c r="Z54" s="10" t="str">
        <f t="shared" si="4"/>
        <v/>
      </c>
      <c r="AA54" s="10" t="str">
        <f t="shared" si="5"/>
        <v/>
      </c>
      <c r="AB54" s="10" t="str">
        <f t="shared" si="6"/>
        <v/>
      </c>
      <c r="AC54" s="10" t="str">
        <f t="shared" si="7"/>
        <v/>
      </c>
      <c r="AD54" s="10" t="str">
        <f t="shared" si="8"/>
        <v/>
      </c>
      <c r="AE54" s="10" t="str">
        <f t="shared" si="9"/>
        <v/>
      </c>
      <c r="AF54" s="10" t="str">
        <f t="shared" si="10"/>
        <v/>
      </c>
      <c r="AG54" s="10" t="str">
        <f t="shared" si="11"/>
        <v/>
      </c>
      <c r="AH54" s="10">
        <f t="shared" si="12"/>
        <v>0</v>
      </c>
      <c r="AI54" s="13" t="str">
        <f t="shared" si="13"/>
        <v>33</v>
      </c>
      <c r="AJ54" s="11">
        <f t="shared" si="14"/>
        <v>33</v>
      </c>
    </row>
    <row r="55" spans="1:36" x14ac:dyDescent="0.25">
      <c r="A55" s="1">
        <v>37</v>
      </c>
      <c r="B55" s="4">
        <v>48</v>
      </c>
      <c r="C55" s="9" t="s">
        <v>600</v>
      </c>
      <c r="D55" s="9" t="s">
        <v>601</v>
      </c>
      <c r="E55" s="9" t="s">
        <v>84</v>
      </c>
      <c r="F55" s="9">
        <v>4277130949</v>
      </c>
      <c r="G55" s="9" t="s">
        <v>362</v>
      </c>
      <c r="H55" s="27"/>
      <c r="I55" s="6">
        <v>11</v>
      </c>
      <c r="J55" s="6">
        <v>11</v>
      </c>
      <c r="K55" s="27"/>
      <c r="L55" s="7">
        <f t="shared" si="15"/>
        <v>0</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180</v>
      </c>
      <c r="Z55" s="10" t="str">
        <f t="shared" si="4"/>
        <v/>
      </c>
      <c r="AA55" s="10" t="str">
        <f t="shared" si="5"/>
        <v/>
      </c>
      <c r="AB55" s="10" t="str">
        <f t="shared" si="6"/>
        <v/>
      </c>
      <c r="AC55" s="10" t="str">
        <f t="shared" si="7"/>
        <v/>
      </c>
      <c r="AD55" s="10" t="str">
        <f t="shared" si="8"/>
        <v/>
      </c>
      <c r="AE55" s="10" t="str">
        <f t="shared" si="9"/>
        <v/>
      </c>
      <c r="AF55" s="10" t="str">
        <f t="shared" si="10"/>
        <v/>
      </c>
      <c r="AG55" s="10" t="str">
        <f t="shared" si="11"/>
        <v/>
      </c>
      <c r="AH55" s="10">
        <f t="shared" si="12"/>
        <v>0</v>
      </c>
      <c r="AI55" s="13" t="str">
        <f t="shared" si="13"/>
        <v>33</v>
      </c>
      <c r="AJ55" s="11">
        <f t="shared" si="14"/>
        <v>33</v>
      </c>
    </row>
  </sheetData>
  <mergeCells count="6">
    <mergeCell ref="A16:B16"/>
    <mergeCell ref="A6:B7"/>
    <mergeCell ref="C6:G6"/>
    <mergeCell ref="H6:H7"/>
    <mergeCell ref="I6:J6"/>
    <mergeCell ref="I7:J7"/>
  </mergeCells>
  <conditionalFormatting sqref="L19:L55">
    <cfRule type="cellIs" dxfId="0"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 класс</vt:lpstr>
      <vt:lpstr>6 класс</vt: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2020-11-17T09:59:05Z</dcterms:modified>
</cp:coreProperties>
</file>